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66925"/>
  <mc:AlternateContent xmlns:mc="http://schemas.openxmlformats.org/markup-compatibility/2006">
    <mc:Choice Requires="x15">
      <x15ac:absPath xmlns:x15ac="http://schemas.microsoft.com/office/spreadsheetml/2010/11/ac" url="C:\Users\Jean-LucasTilly\Documents\"/>
    </mc:Choice>
  </mc:AlternateContent>
  <xr:revisionPtr revIDLastSave="0" documentId="8_{F07FF815-54FF-4EAD-8B2E-09D636C1A3EB}" xr6:coauthVersionLast="47" xr6:coauthVersionMax="47" xr10:uidLastSave="{00000000-0000-0000-0000-000000000000}"/>
  <bookViews>
    <workbookView xWindow="-120" yWindow="-120" windowWidth="29040" windowHeight="15840" tabRatio="775" activeTab="3" xr2:uid="{289E99BC-51E1-4E64-81C2-F1A576C09BE3}"/>
  </bookViews>
  <sheets>
    <sheet name="Instructions" sheetId="11" r:id="rId1"/>
    <sheet name="Patients with Schled Surgeries" sheetId="8" r:id="rId2"/>
    <sheet name="Sheet1" sheetId="10" state="hidden" r:id="rId3"/>
    <sheet name="All Hospitalized Patients" sheetId="1" r:id="rId4"/>
    <sheet name="Meals % Calculator" sheetId="12" r:id="rId5"/>
    <sheet name="High Risk Patients" sheetId="9" r:id="rId6"/>
    <sheet name="Data Entry" sheetId="13" r:id="rId7"/>
  </sheets>
  <definedNames>
    <definedName name="_xlnm._FilterDatabase" localSheetId="5" hidden="1">'High Risk Patients'!$A$1:$N$33</definedName>
    <definedName name="_xlnm._FilterDatabase" localSheetId="4" hidden="1">'Meals % Calculator'!$A$2:$AZ$34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2" i="13" l="1"/>
  <c r="B61" i="13"/>
  <c r="B60" i="13"/>
  <c r="B58" i="13"/>
  <c r="B57" i="13"/>
  <c r="B56" i="13"/>
  <c r="B54" i="13"/>
  <c r="B53" i="13"/>
  <c r="B52" i="13"/>
  <c r="B43" i="13"/>
  <c r="B49" i="13"/>
  <c r="B48" i="13"/>
  <c r="B47" i="13"/>
  <c r="B45" i="13"/>
  <c r="B44" i="13"/>
  <c r="B41" i="13"/>
  <c r="B40" i="13"/>
  <c r="B39" i="13"/>
  <c r="B37" i="13"/>
  <c r="B36" i="13"/>
  <c r="B35" i="13"/>
  <c r="B32" i="13"/>
  <c r="B31" i="13"/>
  <c r="B30" i="13"/>
  <c r="B28" i="13"/>
  <c r="B27" i="13"/>
  <c r="B26" i="13"/>
  <c r="B24" i="13"/>
  <c r="B23" i="13"/>
  <c r="B22" i="13"/>
  <c r="B18" i="13"/>
  <c r="B19" i="13"/>
  <c r="B15" i="13"/>
  <c r="B14" i="13"/>
  <c r="B12" i="13"/>
  <c r="B13" i="13"/>
  <c r="B11" i="13"/>
  <c r="B8" i="13"/>
  <c r="B7" i="13"/>
  <c r="B6" i="13"/>
  <c r="B5" i="13"/>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4" i="12"/>
  <c r="B34" i="12" l="1"/>
</calcChain>
</file>

<file path=xl/sharedStrings.xml><?xml version="1.0" encoding="utf-8"?>
<sst xmlns="http://schemas.openxmlformats.org/spreadsheetml/2006/main" count="184" uniqueCount="142">
  <si>
    <t>Sampling Instructions</t>
  </si>
  <si>
    <t>Pre-Operative Assessment</t>
  </si>
  <si>
    <t>Medication Management</t>
  </si>
  <si>
    <t>During the Procedure</t>
  </si>
  <si>
    <t>30 randomly selected patients aged 18 years or older with a principal or secondary diagnosis of Diabetes Mellitus (ICD-10 codes: E08-E13, O24), who underwent at least one elective surgery where general anesthesia was used.</t>
  </si>
  <si>
    <t>Patient ID</t>
  </si>
  <si>
    <t>Education</t>
  </si>
  <si>
    <t>Care Management</t>
  </si>
  <si>
    <t>Discharge</t>
  </si>
  <si>
    <t>30 randomly selected patients from eligible denominator populations after removing all denominator exclusions within the performance period of the calendar year 2022.
Eligible denominator population (“Denominator”):
Patients (ages 18 and older) admitted to an inpatient unit within calendar year 2022 who meet either of the following conditions:
1. Discharged with a principal or secondary diagnosis of Diabetes Mellitus selected from the list of high-risk diabetes ICD-10 diagnosis codes indicated below
OR
2. Have an HbA1c lab value of greater than 9.0%</t>
  </si>
  <si>
    <t>List of High-Risk Diabetes Codes:
•	E1010 Type 1 diabetes mellitus with ketoacidosis without coma 
•	E11641 Type 2 diabetes mellitus with hypoglycemia with coma 
•	E1011 Type 1 diabetes mellitus with ketoacidosis with coma 
•	E1300 Other specified diabetes mellitus with hyperosmolarity without nonketotic hyperglycemic-hyperosmolar coma (NKHHC) 
•	E10641 Type 1 diabetes mellitus with hypoglycemia with coma 
•	E1301 Other specified diabetes mellitus with hyperosmolarity with coma 
•	E1100 Type 2 diabetes mellitus with hyperosmolarity without nonketotic hyperglycemic-hyperosmolar coma (NKHHC) 
•	E1310 Other specified diabetes mellitus with ketoacidosis without coma 
•	E1101 Type 2 diabetes mellitus with hyperosmolarity with coma 
•	E1311 Other specified diabetes mellitus with ketoacidosis with coma 
•	E1110 Type 2 diabetes mellitus with ketoacidosis without coma 
•	E13641 Other specified diabetes mellitus with hypoglycemia with coma
•	E1111 Type 2 diabetes mellitus with ketoacidosis with coma</t>
  </si>
  <si>
    <t>Yes</t>
  </si>
  <si>
    <t>No</t>
  </si>
  <si>
    <t>HbA1c Testing</t>
  </si>
  <si>
    <t>Meals and Insulin Regimen</t>
  </si>
  <si>
    <t xml:space="preserve">30 randomly selected patients (ages 18 and older) admitted to an inpatient unit within calendar year 2022 discharged with a principal or secondary diagnosis of Diabetes Mellitus (ICD-10 codes: E08-E13, O24).
Denominator Exclusions:
Patients who left AMA  
Pregnancy &gt;12 weeks or &lt;12 weeks post-partum,  
Diagnosis of one or more of the following conditions:
Hemoglobinopathy (Sickle Cell, Thalassemia, G6PD Deficiency)
HIV, 
End Stage Renal Disease (ESRD),
Cirrhosis of the liver
Blood transfusion in the 48 hours prior to A1c test  </t>
  </si>
  <si>
    <t>Denominator Exclusions:
Any patients NOT discharged to independent living in the community, including patients discharged to skilled nursing, home health, long-term care hospitals, inpatient rehabilitation, and hospice.</t>
  </si>
  <si>
    <t>N/A</t>
  </si>
  <si>
    <t>Worksheet and Columns</t>
  </si>
  <si>
    <t>To respond to questions 1-7 in Part 2, hospitals are asked to randomly sample and review 30 patient records and record adherence in the Patient Tracking Workbook as described below. The sample must be comprised of 30 discharges selected randomly from eligible denominator populations after removing all denominator exclusions within the performance period of the calendar year 2022.
Eligible denominator population (“Denominator”):
Patients aged 18 years or older with a principal or secondary diagnosis of Diabetes Mellitus (ICD-10 codes: E08-E13, O24), who underwent at least one scheduled elective surgery where general anesthesia was used.
For each of the patients in the denominator above, select “Yes” or “No” for each of the questions in columns C, D, E, and F in the “Patients with Schled Surgeries” worksheet. The provided patient IDs 1-30 should be used in lieu of any patient-identifying information. Please do not submit any patient identifying information.</t>
  </si>
  <si>
    <t>Patients with Schled Surgeries - Columns C, D, E, and F</t>
  </si>
  <si>
    <t>All Hospitalized Patients - Columns C, D, E, F, and G</t>
  </si>
  <si>
    <t>For each of the patients in the denominator above, select “Yes”, “No” or “N/A” for each of the questions in columns C through N in the “High Risk Patients” worksheet. The provided patient IDs 1-30 should be used in lieu of any patient-identifying information. Please do not submit any patient identifying information.</t>
  </si>
  <si>
    <t>To respond to questions 1-5 in Part 4A and 1-5 in Part 4B, hospitals are asked to randomly sample and review 30 patient records and record adherence in the Patient Tracking Workbook as described below. The sample must be comprised of 30 discharges selected randomly from eligible denominator populations after removing all denominator exclusions within the performance period of the calendar year 2022.</t>
  </si>
  <si>
    <t>Eligible denominator population (“Denominator”):
Patients (ages 18 and older) admitted to an inpatient unit within calendar year 2022 who meet either of the following conditions:
1. Discharged with a principal or secondary diagnosis of Diabetes Mellitus selected from the following list of high-risk diabetes ICD-10 diagnosis codes:
•	E1010 Type 1 diabetes mellitus with ketoacidosis without coma 
•	E11641 Type 2 diabetes mellitus with hypoglycemia with coma 
•	E1011 Type 1 diabetes mellitus with ketoacidosis with coma 
•	E1300 Other specified diabetes mellitus with hyperosmolarity without nonketotic hyperglycemic-hyperosmolar coma (NKHHC) 
•	E10641 Type 1 diabetes mellitus with hypoglycemia with coma 
•	E1301 Other specified diabetes mellitus with hyperosmolarity with coma 
•	E1100 Type 2 diabetes mellitus with hyperosmolarity without nonketotic hyperglycemic-hyperosmolar coma (NKHHC) 
•	E1310 Other specified diabetes mellitus with ketoacidosis without coma 
•	E1101 Type 2 diabetes mellitus with hyperosmolarity with coma 
•	E1311 Other specified diabetes mellitus with ketoacidosis with coma 
•	E1110 Type 2 diabetes mellitus with ketoacidosis without coma 
•	E13641 Other specified diabetes mellitus with hypoglycemia with coma
•	E1111 Type 2 diabetes mellitus with ketoacidosis with coma
OR
2. Have an HbA1c lab value of greater than 9.0%</t>
  </si>
  <si>
    <t>To respond to questions 1-5 in Part 3A, and 1-5 in Part 3B, hospitals are asked to randomly sample and review 30 patient records and record adherence in the Patient Tracking Workbook as described below. The sample must be comprised of 30 discharges selected randomly from eligible denominator populations after removing all denominator exclusions within the performance period of the calendar year 2022.</t>
  </si>
  <si>
    <t>Eligible denominator population (“Denominator”):
Patients (ages 18 and older) admitted to an inpatient unit within calendar year 2022 discharged with a principal or secondary diagnosis of Diabetes Mellitus (ICD-10 codes: E08-E13, O24).
Denominator Exclusions:
·	Patients who left AMA  
·	Pregnancy &gt;12 weeks or &lt;12 weeks post-partum,  
·	Diagnosis of one or more of the following conditions:
o	Hemoglobinopathy (Sickle Cell, Thalassemia, G6PD Deficiency)
o	HIV 
o	End Stage Renal Disease (ESRD),
o	Cirrhosis of the liver
·	Blood transfusion in the 48 hours prior to HbA1c test</t>
  </si>
  <si>
    <t>High Risk Patients - Columns C, D, E, F, G, H, I, J, K, L, M, and N</t>
  </si>
  <si>
    <t>Meal 1</t>
  </si>
  <si>
    <t>Meal 2</t>
  </si>
  <si>
    <t>Meal 3</t>
  </si>
  <si>
    <t>Meal 4</t>
  </si>
  <si>
    <t>Meal 5</t>
  </si>
  <si>
    <t>Meal 6</t>
  </si>
  <si>
    <t>Meal 7</t>
  </si>
  <si>
    <t>Meal 8</t>
  </si>
  <si>
    <t>Meal 9</t>
  </si>
  <si>
    <t>Meal 10</t>
  </si>
  <si>
    <t>Meal 11</t>
  </si>
  <si>
    <t>Meal 12</t>
  </si>
  <si>
    <t>Meal 13</t>
  </si>
  <si>
    <t>Meal 14</t>
  </si>
  <si>
    <t>Meal 15</t>
  </si>
  <si>
    <t>Meal 16</t>
  </si>
  <si>
    <t>Meal 17</t>
  </si>
  <si>
    <t>Meal 18</t>
  </si>
  <si>
    <t>Meal 19</t>
  </si>
  <si>
    <t>Meal 20</t>
  </si>
  <si>
    <t>Meal 21</t>
  </si>
  <si>
    <t>Meal 22</t>
  </si>
  <si>
    <t>Meal 23</t>
  </si>
  <si>
    <t>Meal 24</t>
  </si>
  <si>
    <t>Meal 25</t>
  </si>
  <si>
    <t>Meal 26</t>
  </si>
  <si>
    <t>Meal 27</t>
  </si>
  <si>
    <t>Meal 28</t>
  </si>
  <si>
    <t>Meal 29</t>
  </si>
  <si>
    <t>Meal 30</t>
  </si>
  <si>
    <t>Meal 31</t>
  </si>
  <si>
    <t>Meal 32</t>
  </si>
  <si>
    <t>Meal 33</t>
  </si>
  <si>
    <t>Meal 34</t>
  </si>
  <si>
    <t>Meal 35</t>
  </si>
  <si>
    <t>Meal 36</t>
  </si>
  <si>
    <t>Meal 37</t>
  </si>
  <si>
    <t>Meal 38</t>
  </si>
  <si>
    <t>Meal 39</t>
  </si>
  <si>
    <t>Meal 40</t>
  </si>
  <si>
    <t>Meal 41</t>
  </si>
  <si>
    <t>Meal 42</t>
  </si>
  <si>
    <t>Meal 43</t>
  </si>
  <si>
    <t>Meal 44</t>
  </si>
  <si>
    <t>Meal 45</t>
  </si>
  <si>
    <t>Meal 46</t>
  </si>
  <si>
    <t>Meal 47</t>
  </si>
  <si>
    <t>Meal 48</t>
  </si>
  <si>
    <t>Meal 49</t>
  </si>
  <si>
    <t>Meal 50</t>
  </si>
  <si>
    <t>Part 2 - Patients with Scheduled Surgeries</t>
  </si>
  <si>
    <t>Part 3 - All Hospitalized Patients</t>
  </si>
  <si>
    <t>Part 4 - High-Risk Patients</t>
  </si>
  <si>
    <t>Meals % Calculator</t>
  </si>
  <si>
    <t>For assistance in calculating the percentage of meals where the amount of food consumed was documented, use the Meals % Calculator Worksheet, and enter "Yes" or "No" for each meal the patient consumed during their stay, based on whether or not the amount of food consumed was documented. Column B will provide a percentage of documentation.</t>
  </si>
  <si>
    <t>Total Number of Patients with &gt;90% of meals where amount of food consumed was documented</t>
  </si>
  <si>
    <t>Hospitals that opt to report on adherence to their policies must do so based on specific samples of patients with diabetes discharged in CY2022, and must complete this document, the Patient Tracking Workbook, and upload it via the Online Application Tool prior to their Application submission. The Patient Tracking Workbook can be downloaded from the Online Application Tool and the Recognized Leader Application Materials Webpage.
Parts 2, 3, and 4 of the application each have a specific set of sampling instructions, listed in the hard copy and below. Follow these sampling instructions to identify your sample, then review the health records of each individual patient to answer each question listed in the columns.</t>
  </si>
  <si>
    <t>PART 2 - Patients with Scheduled Surgeries</t>
  </si>
  <si>
    <t>PART 3 - All Hospitalized Patients</t>
  </si>
  <si>
    <t>PART 4 - High-Risk Patients</t>
  </si>
  <si>
    <t>Question #5: Did the patient have a pre-operative blood glucose test and results documented on the day of the surgery, BEFORE the start time of the surgery?</t>
  </si>
  <si>
    <t>Question #6: Was the patient given instructions regarding holding/taking/adjusting diabetes medications BEFORE the start time of the surgery?</t>
  </si>
  <si>
    <t>Question #7: Did the patient have their blood glucose monitored during the procedure at the frequency outlined in your hospital’s policy?</t>
  </si>
  <si>
    <t>Question #3: Did the patient have an HbA1c test performed within 24 hours of the time of admission?</t>
  </si>
  <si>
    <t>Question #4: Did the patient have a documented HbA1c test result within the 3 months prior to admission?</t>
  </si>
  <si>
    <t>Question #5: Did the patient refuse an HbA1c test on admission?</t>
  </si>
  <si>
    <t>Question #4: Was the patient provided with the number of carbohydrates in each individual food and beverage item with every meal?</t>
  </si>
  <si>
    <t>Question #4: Did the patient have tailored education provided by a clinician with either of the following credentials: Certified Diabetes Care and Education Specialist (CDCES) or Board Certified - Advanced Diabetes Management (BC – ADM)?</t>
  </si>
  <si>
    <t xml:space="preserve">Question #5: Was the patient's care managed, co-managed, or consulted on by one of the following:
A clinician with either or both of the following credentials: Certified Diabetes Care and Education Specialist (CDCES) or Board Certified - Advanced Diabetes Management (BC – ADM) 
A clinician board-certified in Endocrinology 
A clinician who has completed an American College of Diabetology fellowship </t>
  </si>
  <si>
    <t>Question #3: On discharge, did the patient have a plan for which healthcare provider (i.e., primary care provider, endocrinologist, CDCES, pharmacist, etc.) will provide diabetes care within 30 days discharge?</t>
  </si>
  <si>
    <t>Question #3: On discharge, if appropriate, did the patient have a referral to a limb specialist, cardiovascular specialist, and/or podiatrist, if appropriate?</t>
  </si>
  <si>
    <t>Question #3: On discharge, if appropriate, did the patient have a referral to a smoking cessation program?</t>
  </si>
  <si>
    <t>Question #4: On discharge, did the patient have a plan for home glucose monitoring that includes education within 30 days of discharge, continuation of or new prescription for an outpatient glucose monitor and strips or continuous glucose monitor (CGM), and assessment of patient’s ability to pay for and steps to ensure they can acquire testing supplies?</t>
  </si>
  <si>
    <t>Question #4: On discharge, did the patient receive hypoglycemia management education that includes basic information on the condition and how to manage it, information and a prescription (if appropriate) for Glucagon, sick day guidelines for the prevention/treatment of hypoglycemia and hyperglycemia, information on appropriate diet, and written information on when to seek additional care?</t>
  </si>
  <si>
    <t>Question #4: On discharge, if appropriate, did the patient receive instructions on how to administer injectable medication for diabetes?</t>
  </si>
  <si>
    <t>Question #4: On discharge, if appropriate, did the patient receive instructions on the proper use and disposal of sharps?</t>
  </si>
  <si>
    <t>Question #5: Did your hospital call the patient after discharge?</t>
  </si>
  <si>
    <t>Question #5: On discharge, if appropriate, did your hospital conduct a medication reconciliation process and adjust home medications, as appropriate?</t>
  </si>
  <si>
    <t>Question #5: On discharge, did your hospital asses the patient's ability to pay for diabetes medications?</t>
  </si>
  <si>
    <t>Enter This Response</t>
  </si>
  <si>
    <t>Question 4: Total number of patients included in the sample who had an HbA1c test and results  in the three months prior to the day of surgery.</t>
  </si>
  <si>
    <t>Question 5: Total number of patients included in the sample who had a pre-operative blood glucose test and results documented on the day of surgery.</t>
  </si>
  <si>
    <t>Question 6: Total number of patients included in the sample who were given instructions regarding holding/taking/adjusting diabetes medications before surgery.</t>
  </si>
  <si>
    <t>Question 7: Total number of patients included in the sample who had their blood glucose monitored during the procedure at the frequency outlined in your hospital’s policy.</t>
  </si>
  <si>
    <t>Question 5: Total number of patients included in the sample with documentation of the amount of food consumed for at least 90% of meals consumed in the hospital.</t>
  </si>
  <si>
    <t>Question 4: Total number of patients included in the sample who were provided with the number of carbohydrates in each individual food and beverage item with every meal.</t>
  </si>
  <si>
    <t>Question 5: Total number of patients included in the sample who were managed, co-managed, or for whom care was consulted on by one of the following:
A clinician with either or both of the following credentials: Certified Diabetes Care and Education Specialist (CDCES) or Board Certified - Advanced Diabetes Management (BC – ADM)
A clinician board-certified in Endocrinology
A clinician who has completed an American College of Diabetology fellowship.</t>
  </si>
  <si>
    <t>Question 4: Total number of patients included in the sample who had tailored education about diabetes provided by a clinician with either of the following credentials: 
Certified Diabetes Care and Education Specialist (CDCES) or 
Board Certified - Advanced Diabetes Management (BC – ADM).</t>
  </si>
  <si>
    <t xml:space="preserve">Plan for which healthcare provider (i.e., primary care provider, endocrinologist, CDCES, pharmacist, etc.) will provide diabetes care within 30 days discharge.   </t>
  </si>
  <si>
    <t>Number of sampled patients for whom the element WAS completed as part of their discharge process</t>
  </si>
  <si>
    <t>Number of sampled patients for whom the element was NOT completed as part of their discharge process</t>
  </si>
  <si>
    <t>Number of sampled patients for whom the element was NOT APPLICABLE to their discharge process</t>
  </si>
  <si>
    <t>Referral to a limb specialist, cardiovascular specialist, and/or podiatrist, if appropriate.</t>
  </si>
  <si>
    <t xml:space="preserve">Referral to a smoking cessation program, if appropriate. </t>
  </si>
  <si>
    <t xml:space="preserve">Plan for home glucose monitoring that includes education within 30 days of discharge, continuation of or new prescription for an outpatient glucose monitor and strips or continuous glucose monitor (CGM), and assessment of patient’s ability to pay for and steps to ensure they can acquire testing supplies.   </t>
  </si>
  <si>
    <t xml:space="preserve">Hypoglycemia management education that includes basic information on the condition and how to manage it, information and a prescription (if appropriate) for Glucagon, sick day guidelines for the prevention/treatment of hypoglycemia and hyperglycemia, information on appropriate diet, and written information on when to seek additional care.  </t>
  </si>
  <si>
    <t xml:space="preserve">Instructions on how to administer injectable medication for diabetes, if appropriate.   </t>
  </si>
  <si>
    <t xml:space="preserve">Instructions on the proper use and disposal of sharps, if appropriate.    </t>
  </si>
  <si>
    <r>
      <t xml:space="preserve">Question 5: For each element of the discharge process related to </t>
    </r>
    <r>
      <rPr>
        <b/>
        <sz val="11"/>
        <color theme="1"/>
        <rFont val="Calibri"/>
        <family val="2"/>
        <scheme val="minor"/>
      </rPr>
      <t>patient assessment</t>
    </r>
    <r>
      <rPr>
        <sz val="11"/>
        <color theme="1"/>
        <rFont val="Calibri"/>
        <family val="2"/>
        <scheme val="minor"/>
      </rPr>
      <t>, indicate the number of patients who had the element completed, who did not have the element completed, and for whom the element was not applicable to their discharge process.</t>
    </r>
  </si>
  <si>
    <r>
      <t xml:space="preserve">Question 4: For each element of the discharge process related to </t>
    </r>
    <r>
      <rPr>
        <b/>
        <sz val="11"/>
        <color theme="1"/>
        <rFont val="Calibri"/>
        <family val="2"/>
        <scheme val="minor"/>
      </rPr>
      <t>patient education</t>
    </r>
    <r>
      <rPr>
        <sz val="11"/>
        <color theme="1"/>
        <rFont val="Calibri"/>
        <family val="2"/>
        <scheme val="minor"/>
      </rPr>
      <t>, indicate the number of patients who had the element completed, who did not have the element completed, and for whom the element was not applicable to their discharge process.</t>
    </r>
  </si>
  <si>
    <r>
      <t xml:space="preserve">Question 3: For each element of the discharge process related to </t>
    </r>
    <r>
      <rPr>
        <b/>
        <sz val="11"/>
        <color theme="1"/>
        <rFont val="Calibri"/>
        <family val="2"/>
        <scheme val="minor"/>
      </rPr>
      <t>post-discharge referrals</t>
    </r>
    <r>
      <rPr>
        <sz val="11"/>
        <color theme="1"/>
        <rFont val="Calibri"/>
        <family val="2"/>
        <scheme val="minor"/>
      </rPr>
      <t>, indicate the number of patients who had the element completed, who did not have the element completed, and for whom the element was not applicable to their discharge process.</t>
    </r>
  </si>
  <si>
    <t>A post-discharge phone call to the patient.</t>
  </si>
  <si>
    <t xml:space="preserve">Diabetes medication reconciliation and adjustment of home medications, as appropriate.   </t>
  </si>
  <si>
    <t xml:space="preserve">Assessment of patient’s ability to pay for diabetes medications.  </t>
  </si>
  <si>
    <t xml:space="preserve">NOTE: This Worksheet will populate once all worksheets (to the left) have been completed. DO NOT ENTER DATA IN THIS WORKSHEET. </t>
  </si>
  <si>
    <t>Based on your responses in the Patients with Schled Surgeries, All Hospitalized Patients, and High Risk Patients worksheets, please enter the following responses in the Online Application:</t>
  </si>
  <si>
    <t>This workbook is designed for use in responding to the questions on the 2023 Recognized Leader in Caring for People Living with Diabetes application. Access the hard copy of the Application at https://www.leapfroggroup.org/recognized-leader-diabetes/application-materials</t>
  </si>
  <si>
    <t>Question #4: Did the patient have an HbA1c test and results in the three months prior to the date of surgery?</t>
  </si>
  <si>
    <t xml:space="preserve">Enter meals beginning with Meal 1, and continuing with Meal 2, 3 and so forth until the final meal is entered. </t>
  </si>
  <si>
    <t>Question 3: Total number of patients included in the sample who had an HbA1c test within 24 hours of admission.</t>
  </si>
  <si>
    <t>Question 4: Total number of patients included in the sample who had a documented HbA1c test result within the 3 months prior to admission.</t>
  </si>
  <si>
    <t>Question 5: Total number of patients included in the sample who refused an HbA1c test on admission.</t>
  </si>
  <si>
    <t>% of Time Meal Consumption Documented</t>
  </si>
  <si>
    <t>Question #5: Was the amount of food consumed by the patient documented for at least 90% of meals consumed in the hospital?
*For assistance with calculating this rate, use the Meals % Calculator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</si>
</sst>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sz val="11"/>
      <color theme="5"/>
      <name val="Calibri"/>
      <family val="2"/>
      <scheme val="minor"/>
    </font>
    <font>
      <b/>
      <sz val="11"/>
      <color rgb="FF000000"/>
      <name val="Calibri"/>
      <family val="2"/>
    </font>
    <font>
      <sz val="11"/>
      <name val="Calibri"/>
      <family val="2"/>
      <scheme val="minor"/>
    </font>
    <font>
      <b/>
      <sz val="11"/>
      <color theme="0"/>
      <name val="Calibri"/>
      <family val="2"/>
      <scheme val="minor"/>
    </font>
    <font>
      <sz val="11"/>
      <color theme="1"/>
      <name val="Calibri"/>
      <family val="2"/>
      <scheme val="minor"/>
    </font>
    <font>
      <i/>
      <sz val="11"/>
      <color theme="1"/>
      <name val="Calibri"/>
      <family val="2"/>
      <scheme val="minor"/>
    </font>
    <font>
      <sz val="8"/>
      <name val="Calibri"/>
      <family val="2"/>
      <scheme val="minor"/>
    </font>
    <font>
      <sz val="10"/>
      <name val="Arial"/>
      <family val="2"/>
    </font>
    <font>
      <b/>
      <sz val="10"/>
      <name val="Arial"/>
      <family val="2"/>
    </font>
  </fonts>
  <fills count="5">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2"/>
        <bgColor indexed="64"/>
      </patternFill>
    </fill>
  </fills>
  <borders count="5">
    <border>
      <left/>
      <right/>
      <top/>
      <bottom/>
      <diagonal/>
    </border>
    <border>
      <left/>
      <right style="thick">
        <color auto="1"/>
      </right>
      <top/>
      <bottom/>
      <diagonal/>
    </border>
    <border>
      <left/>
      <right/>
      <top/>
      <bottom style="double">
        <color auto="1"/>
      </bottom>
      <diagonal/>
    </border>
    <border>
      <left style="thick">
        <color auto="1"/>
      </left>
      <right/>
      <top/>
      <bottom style="double">
        <color auto="1"/>
      </bottom>
      <diagonal/>
    </border>
    <border>
      <left/>
      <right style="thick">
        <color auto="1"/>
      </right>
      <top/>
      <bottom style="double">
        <color auto="1"/>
      </bottom>
      <diagonal/>
    </border>
  </borders>
  <cellStyleXfs count="4">
    <xf numFmtId="0" fontId="0" fillId="0" borderId="0"/>
    <xf numFmtId="9" fontId="8" fillId="0" borderId="0" applyFont="0" applyFill="0" applyBorder="0" applyAlignment="0" applyProtection="0"/>
    <xf numFmtId="0" fontId="11" fillId="0" borderId="0"/>
    <xf numFmtId="0" fontId="11" fillId="0" borderId="0"/>
  </cellStyleXfs>
  <cellXfs count="41">
    <xf numFmtId="0" fontId="0" fillId="0" borderId="0" xfId="0"/>
    <xf numFmtId="0" fontId="0" fillId="0" borderId="0" xfId="0" applyAlignment="1">
      <alignment wrapText="1"/>
    </xf>
    <xf numFmtId="0" fontId="0" fillId="0" borderId="0" xfId="0" applyAlignment="1">
      <alignment vertical="top" wrapText="1"/>
    </xf>
    <xf numFmtId="0" fontId="2" fillId="0" borderId="0" xfId="0" applyFont="1"/>
    <xf numFmtId="0" fontId="7" fillId="2" borderId="0" xfId="0" applyFont="1" applyFill="1"/>
    <xf numFmtId="0" fontId="7" fillId="2" borderId="0" xfId="0" applyFont="1" applyFill="1" applyAlignment="1">
      <alignment wrapText="1"/>
    </xf>
    <xf numFmtId="0" fontId="9" fillId="0" borderId="0" xfId="0" applyFont="1"/>
    <xf numFmtId="0" fontId="0" fillId="0" borderId="0" xfId="0" applyAlignment="1">
      <alignment horizontal="left" vertical="top"/>
    </xf>
    <xf numFmtId="0" fontId="9" fillId="0" borderId="0" xfId="0" applyFont="1" applyAlignment="1">
      <alignment horizontal="left" wrapTex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horizontal="left" wrapText="1"/>
    </xf>
    <xf numFmtId="0" fontId="2" fillId="3" borderId="0" xfId="0" applyFont="1" applyFill="1" applyAlignment="1">
      <alignment vertical="top" wrapText="1"/>
    </xf>
    <xf numFmtId="0" fontId="12" fillId="0" borderId="0" xfId="0" applyFont="1"/>
    <xf numFmtId="0" fontId="0" fillId="4" borderId="0" xfId="0" applyFill="1"/>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1"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6" fillId="0" borderId="0" xfId="0" applyFont="1" applyAlignment="1" applyProtection="1">
      <alignment wrapText="1"/>
      <protection locked="0"/>
    </xf>
    <xf numFmtId="0" fontId="3" fillId="0" borderId="0" xfId="0" applyFont="1" applyAlignment="1" applyProtection="1">
      <alignment wrapText="1"/>
      <protection locked="0"/>
    </xf>
    <xf numFmtId="0" fontId="6" fillId="0" borderId="0" xfId="0" applyFont="1" applyProtection="1">
      <protection locked="0"/>
    </xf>
    <xf numFmtId="0" fontId="2" fillId="0" borderId="0" xfId="0" applyFont="1" applyProtection="1">
      <protection locked="0"/>
    </xf>
    <xf numFmtId="0" fontId="6" fillId="0" borderId="0" xfId="0" applyFont="1" applyAlignment="1">
      <alignment vertical="top" wrapText="1"/>
    </xf>
    <xf numFmtId="0" fontId="6" fillId="0" borderId="0" xfId="0" applyFont="1" applyAlignment="1">
      <alignment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vertical="top" wrapText="1"/>
    </xf>
    <xf numFmtId="10" fontId="6" fillId="0" borderId="0" xfId="1" applyNumberFormat="1" applyFont="1" applyAlignment="1" applyProtection="1">
      <alignment wrapText="1"/>
    </xf>
    <xf numFmtId="0" fontId="1" fillId="0" borderId="0" xfId="0" applyFont="1" applyAlignment="1">
      <alignment wrapText="1"/>
    </xf>
    <xf numFmtId="0" fontId="6" fillId="0" borderId="0" xfId="1" applyNumberFormat="1" applyFont="1" applyAlignment="1" applyProtection="1">
      <alignment wrapText="1"/>
    </xf>
    <xf numFmtId="0" fontId="4" fillId="0" borderId="0" xfId="0" applyFont="1" applyAlignment="1" applyProtection="1">
      <alignment wrapText="1"/>
      <protection locked="0"/>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 xfId="0" applyBorder="1"/>
    <xf numFmtId="0" fontId="0" fillId="0" borderId="3" xfId="0" applyBorder="1" applyAlignment="1">
      <alignment wrapText="1"/>
    </xf>
    <xf numFmtId="0" fontId="0" fillId="0" borderId="4" xfId="0" applyBorder="1" applyAlignment="1">
      <alignment wrapText="1"/>
    </xf>
    <xf numFmtId="0" fontId="7" fillId="2" borderId="0" xfId="0" applyFont="1" applyFill="1" applyAlignment="1">
      <alignment horizontal="center"/>
    </xf>
  </cellXfs>
  <cellStyles count="4">
    <cellStyle name="Normal" xfId="0" builtinId="0"/>
    <cellStyle name="Normal 2" xfId="2" xr:uid="{FEB6A664-C1C7-4D12-8693-DEE1E96A50B8}"/>
    <cellStyle name="Normal 3" xfId="3" xr:uid="{C464E593-CC8D-47CF-9150-3EAB712BC29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830BE-4A95-4086-82CB-830E73792EC6}">
  <dimension ref="A1:B21"/>
  <sheetViews>
    <sheetView zoomScaleNormal="100" workbookViewId="0">
      <selection activeCell="B6" sqref="B6"/>
    </sheetView>
  </sheetViews>
  <sheetFormatPr defaultRowHeight="15" x14ac:dyDescent="0.25"/>
  <cols>
    <col min="1" max="1" width="126.140625" customWidth="1"/>
    <col min="2" max="2" width="51.28515625" customWidth="1"/>
    <col min="3" max="3" width="31.5703125" customWidth="1"/>
  </cols>
  <sheetData>
    <row r="1" spans="1:2" ht="34.5" customHeight="1" x14ac:dyDescent="0.25">
      <c r="A1" s="12" t="s">
        <v>134</v>
      </c>
    </row>
    <row r="2" spans="1:2" ht="120" x14ac:dyDescent="0.25">
      <c r="A2" s="2" t="s">
        <v>84</v>
      </c>
    </row>
    <row r="6" spans="1:2" x14ac:dyDescent="0.25">
      <c r="A6" s="3" t="s">
        <v>78</v>
      </c>
      <c r="B6" s="3" t="s">
        <v>18</v>
      </c>
    </row>
    <row r="7" spans="1:2" x14ac:dyDescent="0.25">
      <c r="A7" s="6" t="s">
        <v>0</v>
      </c>
    </row>
    <row r="8" spans="1:2" ht="165" x14ac:dyDescent="0.25">
      <c r="A8" s="1" t="s">
        <v>19</v>
      </c>
      <c r="B8" s="7" t="s">
        <v>20</v>
      </c>
    </row>
    <row r="10" spans="1:2" x14ac:dyDescent="0.25">
      <c r="A10" s="3" t="s">
        <v>79</v>
      </c>
      <c r="B10" s="3" t="s">
        <v>18</v>
      </c>
    </row>
    <row r="11" spans="1:2" x14ac:dyDescent="0.25">
      <c r="A11" s="6" t="s">
        <v>0</v>
      </c>
    </row>
    <row r="12" spans="1:2" x14ac:dyDescent="0.25">
      <c r="A12" t="s">
        <v>25</v>
      </c>
    </row>
    <row r="13" spans="1:2" ht="195" x14ac:dyDescent="0.25">
      <c r="A13" s="1" t="s">
        <v>26</v>
      </c>
      <c r="B13" s="7" t="s">
        <v>21</v>
      </c>
    </row>
    <row r="14" spans="1:2" x14ac:dyDescent="0.25">
      <c r="A14" s="8" t="s">
        <v>81</v>
      </c>
      <c r="B14" s="7"/>
    </row>
    <row r="15" spans="1:2" ht="45" x14ac:dyDescent="0.25">
      <c r="A15" s="1" t="s">
        <v>82</v>
      </c>
    </row>
    <row r="16" spans="1:2" x14ac:dyDescent="0.25">
      <c r="A16" s="1"/>
    </row>
    <row r="17" spans="1:2" x14ac:dyDescent="0.25">
      <c r="A17" s="3" t="s">
        <v>80</v>
      </c>
      <c r="B17" s="3" t="s">
        <v>18</v>
      </c>
    </row>
    <row r="18" spans="1:2" x14ac:dyDescent="0.25">
      <c r="A18" s="6" t="s">
        <v>0</v>
      </c>
    </row>
    <row r="19" spans="1:2" ht="45" x14ac:dyDescent="0.25">
      <c r="A19" s="1" t="s">
        <v>23</v>
      </c>
      <c r="B19" s="7" t="s">
        <v>27</v>
      </c>
    </row>
    <row r="20" spans="1:2" ht="345" x14ac:dyDescent="0.25">
      <c r="A20" s="1" t="s">
        <v>24</v>
      </c>
      <c r="B20" s="7"/>
    </row>
    <row r="21" spans="1:2" ht="45" x14ac:dyDescent="0.25">
      <c r="A21" s="1" t="s">
        <v>22</v>
      </c>
    </row>
  </sheetData>
  <sheetProtection algorithmName="SHA-512" hashValue="NvkSQ0ULo6Ogy+8BiUJGls3lmUYPXtTdxhyOxY+QEz/9Dv4cvjmGGupSK476+PK7eNEZ4eR0cDzebZ2tIfv0/A==" saltValue="cFxa/+lTJjoC1hvLS3HtH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D1BDD-205A-4A74-9307-012289623BC4}">
  <dimension ref="A1:F33"/>
  <sheetViews>
    <sheetView zoomScaleNormal="100" workbookViewId="0">
      <selection activeCell="C5" sqref="C5"/>
    </sheetView>
  </sheetViews>
  <sheetFormatPr defaultRowHeight="15" x14ac:dyDescent="0.25"/>
  <cols>
    <col min="1" max="1" width="51.140625" style="15" customWidth="1"/>
    <col min="2" max="2" width="15.42578125" style="15" customWidth="1"/>
    <col min="3" max="3" width="37.140625" style="15" customWidth="1"/>
    <col min="4" max="4" width="39.5703125" style="15" customWidth="1"/>
    <col min="5" max="5" width="45.85546875" style="15" customWidth="1"/>
    <col min="6" max="6" width="39.5703125" style="15" customWidth="1"/>
    <col min="7" max="16384" width="9.140625" style="15"/>
  </cols>
  <sheetData>
    <row r="1" spans="1:6" x14ac:dyDescent="0.25">
      <c r="A1" s="6" t="s">
        <v>85</v>
      </c>
      <c r="B1"/>
      <c r="C1"/>
      <c r="D1"/>
      <c r="E1"/>
      <c r="F1"/>
    </row>
    <row r="2" spans="1:6" x14ac:dyDescent="0.25">
      <c r="A2" s="4" t="s">
        <v>0</v>
      </c>
      <c r="B2" s="4" t="s">
        <v>5</v>
      </c>
      <c r="C2" s="40" t="s">
        <v>1</v>
      </c>
      <c r="D2" s="40"/>
      <c r="E2" s="4" t="s">
        <v>2</v>
      </c>
      <c r="F2" s="4" t="s">
        <v>3</v>
      </c>
    </row>
    <row r="3" spans="1:6" ht="75.75" thickBot="1" x14ac:dyDescent="0.3">
      <c r="A3" s="35" t="s">
        <v>4</v>
      </c>
      <c r="B3" s="37"/>
      <c r="C3" s="38" t="s">
        <v>135</v>
      </c>
      <c r="D3" s="39" t="s">
        <v>88</v>
      </c>
      <c r="E3" s="38" t="s">
        <v>89</v>
      </c>
      <c r="F3" s="38" t="s">
        <v>90</v>
      </c>
    </row>
    <row r="4" spans="1:6" ht="15.75" thickTop="1" x14ac:dyDescent="0.25">
      <c r="A4"/>
      <c r="B4">
        <v>1</v>
      </c>
    </row>
    <row r="5" spans="1:6" x14ac:dyDescent="0.25">
      <c r="A5"/>
      <c r="B5">
        <v>2</v>
      </c>
    </row>
    <row r="6" spans="1:6" x14ac:dyDescent="0.25">
      <c r="A6"/>
      <c r="B6">
        <v>3</v>
      </c>
    </row>
    <row r="7" spans="1:6" x14ac:dyDescent="0.25">
      <c r="A7"/>
      <c r="B7">
        <v>4</v>
      </c>
    </row>
    <row r="8" spans="1:6" x14ac:dyDescent="0.25">
      <c r="A8"/>
      <c r="B8">
        <v>5</v>
      </c>
    </row>
    <row r="9" spans="1:6" x14ac:dyDescent="0.25">
      <c r="A9"/>
      <c r="B9">
        <v>6</v>
      </c>
    </row>
    <row r="10" spans="1:6" x14ac:dyDescent="0.25">
      <c r="A10"/>
      <c r="B10">
        <v>7</v>
      </c>
    </row>
    <row r="11" spans="1:6" x14ac:dyDescent="0.25">
      <c r="A11"/>
      <c r="B11">
        <v>8</v>
      </c>
    </row>
    <row r="12" spans="1:6" x14ac:dyDescent="0.25">
      <c r="A12"/>
      <c r="B12">
        <v>9</v>
      </c>
    </row>
    <row r="13" spans="1:6" x14ac:dyDescent="0.25">
      <c r="A13"/>
      <c r="B13">
        <v>10</v>
      </c>
    </row>
    <row r="14" spans="1:6" x14ac:dyDescent="0.25">
      <c r="A14"/>
      <c r="B14">
        <v>11</v>
      </c>
    </row>
    <row r="15" spans="1:6" x14ac:dyDescent="0.25">
      <c r="A15"/>
      <c r="B15">
        <v>12</v>
      </c>
    </row>
    <row r="16" spans="1:6" x14ac:dyDescent="0.25">
      <c r="A16"/>
      <c r="B16">
        <v>13</v>
      </c>
    </row>
    <row r="17" spans="1:2" x14ac:dyDescent="0.25">
      <c r="A17"/>
      <c r="B17">
        <v>14</v>
      </c>
    </row>
    <row r="18" spans="1:2" x14ac:dyDescent="0.25">
      <c r="A18"/>
      <c r="B18">
        <v>15</v>
      </c>
    </row>
    <row r="19" spans="1:2" x14ac:dyDescent="0.25">
      <c r="A19"/>
      <c r="B19">
        <v>16</v>
      </c>
    </row>
    <row r="20" spans="1:2" x14ac:dyDescent="0.25">
      <c r="A20"/>
      <c r="B20">
        <v>17</v>
      </c>
    </row>
    <row r="21" spans="1:2" x14ac:dyDescent="0.25">
      <c r="A21"/>
      <c r="B21">
        <v>18</v>
      </c>
    </row>
    <row r="22" spans="1:2" x14ac:dyDescent="0.25">
      <c r="A22"/>
      <c r="B22">
        <v>19</v>
      </c>
    </row>
    <row r="23" spans="1:2" x14ac:dyDescent="0.25">
      <c r="A23"/>
      <c r="B23">
        <v>20</v>
      </c>
    </row>
    <row r="24" spans="1:2" x14ac:dyDescent="0.25">
      <c r="A24"/>
      <c r="B24">
        <v>21</v>
      </c>
    </row>
    <row r="25" spans="1:2" x14ac:dyDescent="0.25">
      <c r="A25"/>
      <c r="B25">
        <v>22</v>
      </c>
    </row>
    <row r="26" spans="1:2" x14ac:dyDescent="0.25">
      <c r="A26"/>
      <c r="B26">
        <v>23</v>
      </c>
    </row>
    <row r="27" spans="1:2" x14ac:dyDescent="0.25">
      <c r="A27"/>
      <c r="B27">
        <v>24</v>
      </c>
    </row>
    <row r="28" spans="1:2" x14ac:dyDescent="0.25">
      <c r="A28"/>
      <c r="B28">
        <v>25</v>
      </c>
    </row>
    <row r="29" spans="1:2" x14ac:dyDescent="0.25">
      <c r="A29"/>
      <c r="B29">
        <v>26</v>
      </c>
    </row>
    <row r="30" spans="1:2" x14ac:dyDescent="0.25">
      <c r="A30"/>
      <c r="B30">
        <v>27</v>
      </c>
    </row>
    <row r="31" spans="1:2" x14ac:dyDescent="0.25">
      <c r="A31"/>
      <c r="B31">
        <v>28</v>
      </c>
    </row>
    <row r="32" spans="1:2" x14ac:dyDescent="0.25">
      <c r="A32"/>
      <c r="B32">
        <v>29</v>
      </c>
    </row>
    <row r="33" spans="1:2" x14ac:dyDescent="0.25">
      <c r="A33"/>
      <c r="B33">
        <v>30</v>
      </c>
    </row>
  </sheetData>
  <sheetProtection algorithmName="SHA-512" hashValue="Xrg99LebWeXqsd+yFT97fu40avbPhb/jQ7lsrg7XXGI1Y9heeRPIN/7dKeOVD+ARyoZah9Jx6BSfNS9tnEHUHA==" saltValue="MZKc0dSL6SgDvehGxLBP5g==" spinCount="100000" sheet="1" objects="1" scenarios="1"/>
  <mergeCells count="1">
    <mergeCell ref="C2:D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quot;Yes&quot; or &quot;No&quot;" xr:uid="{5C34DF81-6570-4A06-8D34-70CD6BBFCE19}">
          <x14:formula1>
            <xm:f>Sheet1!$A$1:$A$2</xm:f>
          </x14:formula1>
          <xm:sqref>C4:F33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BC652-13A7-4756-A964-1C1C4E25090D}">
  <dimension ref="A1:A3"/>
  <sheetViews>
    <sheetView workbookViewId="0">
      <selection activeCell="A4" sqref="A4"/>
    </sheetView>
  </sheetViews>
  <sheetFormatPr defaultRowHeight="15" x14ac:dyDescent="0.25"/>
  <sheetData>
    <row r="1" spans="1:1" x14ac:dyDescent="0.25">
      <c r="A1" t="s">
        <v>11</v>
      </c>
    </row>
    <row r="2" spans="1:1" x14ac:dyDescent="0.25">
      <c r="A2" t="s">
        <v>12</v>
      </c>
    </row>
    <row r="3" spans="1:1" x14ac:dyDescent="0.25">
      <c r="A3" t="s">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9D5E7-8BDB-4E20-8D4F-DADBD495A251}">
  <dimension ref="A1:AK66"/>
  <sheetViews>
    <sheetView tabSelected="1" zoomScaleNormal="100" workbookViewId="0">
      <selection activeCell="C6" sqref="C6"/>
    </sheetView>
  </sheetViews>
  <sheetFormatPr defaultRowHeight="15" x14ac:dyDescent="0.25"/>
  <cols>
    <col min="1" max="1" width="59" customWidth="1"/>
    <col min="2" max="2" width="13" customWidth="1"/>
    <col min="3" max="37" width="29" style="15" customWidth="1"/>
    <col min="38" max="16384" width="9.140625" style="15"/>
  </cols>
  <sheetData>
    <row r="1" spans="1:37" x14ac:dyDescent="0.25">
      <c r="A1" s="6" t="s">
        <v>86</v>
      </c>
      <c r="C1"/>
      <c r="D1"/>
      <c r="E1"/>
      <c r="F1"/>
      <c r="G1"/>
    </row>
    <row r="2" spans="1:37" x14ac:dyDescent="0.25">
      <c r="A2" s="4" t="s">
        <v>0</v>
      </c>
      <c r="B2" s="5" t="s">
        <v>5</v>
      </c>
      <c r="C2" s="40" t="s">
        <v>13</v>
      </c>
      <c r="D2" s="40"/>
      <c r="E2" s="40"/>
      <c r="F2" s="40" t="s">
        <v>14</v>
      </c>
      <c r="G2" s="40"/>
      <c r="M2" s="16"/>
      <c r="O2" s="16"/>
      <c r="U2" s="16"/>
      <c r="W2" s="16"/>
      <c r="X2" s="16"/>
      <c r="Y2" s="16"/>
      <c r="AF2" s="16"/>
      <c r="AG2" s="16"/>
      <c r="AH2" s="16"/>
      <c r="AI2" s="16"/>
      <c r="AJ2" s="16"/>
      <c r="AK2" s="16"/>
    </row>
    <row r="3" spans="1:37" s="17" customFormat="1" ht="219.75" customHeight="1" thickBot="1" x14ac:dyDescent="0.3">
      <c r="A3" s="29" t="s">
        <v>15</v>
      </c>
      <c r="B3" s="29"/>
      <c r="C3" s="34" t="s">
        <v>91</v>
      </c>
      <c r="D3" s="35" t="s">
        <v>92</v>
      </c>
      <c r="E3" s="36" t="s">
        <v>93</v>
      </c>
      <c r="F3" s="35" t="s">
        <v>94</v>
      </c>
      <c r="G3" s="35" t="s">
        <v>141</v>
      </c>
      <c r="H3" s="18"/>
      <c r="M3" s="19"/>
      <c r="O3" s="19"/>
      <c r="U3" s="20"/>
      <c r="Y3" s="19"/>
      <c r="AE3" s="19"/>
    </row>
    <row r="4" spans="1:37" s="22" customFormat="1" ht="30.75" customHeight="1" thickTop="1" x14ac:dyDescent="0.25">
      <c r="A4" s="26"/>
      <c r="B4" s="26">
        <v>1</v>
      </c>
      <c r="C4" s="15"/>
      <c r="D4" s="15"/>
      <c r="E4" s="15"/>
      <c r="F4" s="15"/>
      <c r="G4" s="15"/>
      <c r="J4" s="33"/>
      <c r="K4" s="33"/>
      <c r="L4" s="33"/>
    </row>
    <row r="5" spans="1:37" x14ac:dyDescent="0.25">
      <c r="B5">
        <v>2</v>
      </c>
    </row>
    <row r="6" spans="1:37" x14ac:dyDescent="0.25">
      <c r="B6">
        <v>3</v>
      </c>
    </row>
    <row r="7" spans="1:37" x14ac:dyDescent="0.25">
      <c r="B7">
        <v>4</v>
      </c>
    </row>
    <row r="8" spans="1:37" x14ac:dyDescent="0.25">
      <c r="B8">
        <v>5</v>
      </c>
    </row>
    <row r="9" spans="1:37" x14ac:dyDescent="0.25">
      <c r="B9">
        <v>6</v>
      </c>
    </row>
    <row r="10" spans="1:37" x14ac:dyDescent="0.25">
      <c r="B10">
        <v>7</v>
      </c>
    </row>
    <row r="11" spans="1:37" x14ac:dyDescent="0.25">
      <c r="B11">
        <v>8</v>
      </c>
    </row>
    <row r="12" spans="1:37" x14ac:dyDescent="0.25">
      <c r="B12">
        <v>9</v>
      </c>
    </row>
    <row r="13" spans="1:37" x14ac:dyDescent="0.25">
      <c r="B13">
        <v>10</v>
      </c>
    </row>
    <row r="14" spans="1:37" x14ac:dyDescent="0.25">
      <c r="B14">
        <v>11</v>
      </c>
    </row>
    <row r="15" spans="1:37" x14ac:dyDescent="0.25">
      <c r="B15">
        <v>12</v>
      </c>
    </row>
    <row r="16" spans="1:37" x14ac:dyDescent="0.25">
      <c r="B16">
        <v>13</v>
      </c>
    </row>
    <row r="17" spans="2:2" x14ac:dyDescent="0.25">
      <c r="B17">
        <v>14</v>
      </c>
    </row>
    <row r="18" spans="2:2" x14ac:dyDescent="0.25">
      <c r="B18">
        <v>15</v>
      </c>
    </row>
    <row r="19" spans="2:2" x14ac:dyDescent="0.25">
      <c r="B19">
        <v>16</v>
      </c>
    </row>
    <row r="20" spans="2:2" x14ac:dyDescent="0.25">
      <c r="B20">
        <v>17</v>
      </c>
    </row>
    <row r="21" spans="2:2" x14ac:dyDescent="0.25">
      <c r="B21">
        <v>18</v>
      </c>
    </row>
    <row r="22" spans="2:2" x14ac:dyDescent="0.25">
      <c r="B22">
        <v>19</v>
      </c>
    </row>
    <row r="23" spans="2:2" x14ac:dyDescent="0.25">
      <c r="B23">
        <v>20</v>
      </c>
    </row>
    <row r="24" spans="2:2" x14ac:dyDescent="0.25">
      <c r="B24">
        <v>21</v>
      </c>
    </row>
    <row r="25" spans="2:2" x14ac:dyDescent="0.25">
      <c r="B25">
        <v>22</v>
      </c>
    </row>
    <row r="26" spans="2:2" x14ac:dyDescent="0.25">
      <c r="B26">
        <v>23</v>
      </c>
    </row>
    <row r="27" spans="2:2" x14ac:dyDescent="0.25">
      <c r="B27">
        <v>24</v>
      </c>
    </row>
    <row r="28" spans="2:2" x14ac:dyDescent="0.25">
      <c r="B28">
        <v>25</v>
      </c>
    </row>
    <row r="29" spans="2:2" x14ac:dyDescent="0.25">
      <c r="B29">
        <v>26</v>
      </c>
    </row>
    <row r="30" spans="2:2" x14ac:dyDescent="0.25">
      <c r="B30">
        <v>27</v>
      </c>
    </row>
    <row r="31" spans="2:2" x14ac:dyDescent="0.25">
      <c r="B31">
        <v>28</v>
      </c>
    </row>
    <row r="32" spans="2:2" x14ac:dyDescent="0.25">
      <c r="B32">
        <v>29</v>
      </c>
    </row>
    <row r="33" spans="2:2" x14ac:dyDescent="0.25">
      <c r="B33">
        <v>30</v>
      </c>
    </row>
    <row r="50" spans="2:2" x14ac:dyDescent="0.25">
      <c r="B50" s="3"/>
    </row>
    <row r="66" spans="1:20" s="24" customFormat="1" x14ac:dyDescent="0.25">
      <c r="A66" s="3"/>
      <c r="B66" s="3"/>
      <c r="N66" s="15"/>
      <c r="O66" s="15"/>
      <c r="P66" s="15"/>
      <c r="Q66" s="15"/>
      <c r="R66" s="15"/>
      <c r="S66" s="15"/>
      <c r="T66" s="15"/>
    </row>
  </sheetData>
  <sheetProtection algorithmName="SHA-512" hashValue="ElQwmqjhCJ+FCpeJwuQlLZhkKtQxmbPegGgOka5NlxVKkTz3UAgB3JUOJgMMvpHVDYXNlY9ROs+MwOAJVfmtyg==" saltValue="hjYBlk00wedEbnH6kEP6Ow==" spinCount="100000" sheet="1" objects="1" scenarios="1"/>
  <mergeCells count="2">
    <mergeCell ref="C2:E2"/>
    <mergeCell ref="F2:G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quot;Yes&quot; or &quot;No&quot;" xr:uid="{5916E972-13D0-452A-8C0A-391FC583777F}">
          <x14:formula1>
            <xm:f>Sheet1!$A$1:$A$2</xm:f>
          </x14:formula1>
          <xm:sqref>C4:G33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87512-4C3D-4681-8C29-E98E909721C5}">
  <dimension ref="A1:AZ66"/>
  <sheetViews>
    <sheetView zoomScaleNormal="100" workbookViewId="0">
      <pane ySplit="2" topLeftCell="A3" activePane="bottomLeft" state="frozenSplit"/>
      <selection pane="bottomLeft" activeCell="D30" sqref="D30"/>
    </sheetView>
  </sheetViews>
  <sheetFormatPr defaultRowHeight="15" x14ac:dyDescent="0.25"/>
  <cols>
    <col min="1" max="1" width="23.7109375" style="15" customWidth="1"/>
    <col min="2" max="2" width="25.28515625" style="15" customWidth="1"/>
    <col min="3" max="16384" width="9.140625" style="15"/>
  </cols>
  <sheetData>
    <row r="1" spans="1:52" x14ac:dyDescent="0.25">
      <c r="A1"/>
      <c r="B1"/>
      <c r="C1" s="6" t="s">
        <v>136</v>
      </c>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row>
    <row r="2" spans="1:52" ht="30" x14ac:dyDescent="0.25">
      <c r="A2" s="5" t="s">
        <v>5</v>
      </c>
      <c r="B2" s="5" t="s">
        <v>140</v>
      </c>
      <c r="C2" t="s">
        <v>28</v>
      </c>
      <c r="D2" t="s">
        <v>29</v>
      </c>
      <c r="E2" t="s">
        <v>30</v>
      </c>
      <c r="F2" t="s">
        <v>31</v>
      </c>
      <c r="G2" t="s">
        <v>32</v>
      </c>
      <c r="H2" t="s">
        <v>33</v>
      </c>
      <c r="I2" t="s">
        <v>34</v>
      </c>
      <c r="J2" t="s">
        <v>35</v>
      </c>
      <c r="K2" t="s">
        <v>36</v>
      </c>
      <c r="L2" t="s">
        <v>37</v>
      </c>
      <c r="M2" t="s">
        <v>38</v>
      </c>
      <c r="N2" t="s">
        <v>39</v>
      </c>
      <c r="O2" t="s">
        <v>40</v>
      </c>
      <c r="P2" t="s">
        <v>41</v>
      </c>
      <c r="Q2" t="s">
        <v>42</v>
      </c>
      <c r="R2" t="s">
        <v>43</v>
      </c>
      <c r="S2" t="s">
        <v>44</v>
      </c>
      <c r="T2" t="s">
        <v>45</v>
      </c>
      <c r="U2" t="s">
        <v>46</v>
      </c>
      <c r="V2" t="s">
        <v>47</v>
      </c>
      <c r="W2" t="s">
        <v>48</v>
      </c>
      <c r="X2" t="s">
        <v>49</v>
      </c>
      <c r="Y2" t="s">
        <v>50</v>
      </c>
      <c r="Z2" t="s">
        <v>51</v>
      </c>
      <c r="AA2" t="s">
        <v>52</v>
      </c>
      <c r="AB2" t="s">
        <v>53</v>
      </c>
      <c r="AC2" t="s">
        <v>54</v>
      </c>
      <c r="AD2" t="s">
        <v>55</v>
      </c>
      <c r="AE2" t="s">
        <v>56</v>
      </c>
      <c r="AF2" t="s">
        <v>57</v>
      </c>
      <c r="AG2" t="s">
        <v>58</v>
      </c>
      <c r="AH2" t="s">
        <v>59</v>
      </c>
      <c r="AI2" t="s">
        <v>60</v>
      </c>
      <c r="AJ2" t="s">
        <v>61</v>
      </c>
      <c r="AK2" t="s">
        <v>62</v>
      </c>
      <c r="AL2" t="s">
        <v>63</v>
      </c>
      <c r="AM2" t="s">
        <v>64</v>
      </c>
      <c r="AN2" t="s">
        <v>65</v>
      </c>
      <c r="AO2" t="s">
        <v>66</v>
      </c>
      <c r="AP2" t="s">
        <v>67</v>
      </c>
      <c r="AQ2" t="s">
        <v>68</v>
      </c>
      <c r="AR2" t="s">
        <v>69</v>
      </c>
      <c r="AS2" t="s">
        <v>70</v>
      </c>
      <c r="AT2" t="s">
        <v>71</v>
      </c>
      <c r="AU2" t="s">
        <v>72</v>
      </c>
      <c r="AV2" t="s">
        <v>73</v>
      </c>
      <c r="AW2" t="s">
        <v>74</v>
      </c>
      <c r="AX2" t="s">
        <v>75</v>
      </c>
      <c r="AY2" t="s">
        <v>76</v>
      </c>
      <c r="AZ2" t="s">
        <v>77</v>
      </c>
    </row>
    <row r="3" spans="1:52" ht="15.75" thickBot="1" x14ac:dyDescent="0.3">
      <c r="A3" s="29"/>
      <c r="B3" s="2"/>
    </row>
    <row r="4" spans="1:52" ht="15.75" thickTop="1" x14ac:dyDescent="0.25">
      <c r="A4" s="26">
        <v>1</v>
      </c>
      <c r="B4" s="30" t="str">
        <f>IFERROR(COUNTIF(C4:AZ4,"Yes")/COUNTA(C4:AZ4),"")</f>
        <v/>
      </c>
    </row>
    <row r="5" spans="1:52" x14ac:dyDescent="0.25">
      <c r="A5">
        <v>2</v>
      </c>
      <c r="B5" s="30" t="str">
        <f t="shared" ref="B5:B33" si="0">IFERROR(COUNTIF(C5:AZ5,"Yes")/COUNTA(C5:AZ5),"")</f>
        <v/>
      </c>
    </row>
    <row r="6" spans="1:52" x14ac:dyDescent="0.25">
      <c r="A6">
        <v>3</v>
      </c>
      <c r="B6" s="30" t="str">
        <f t="shared" si="0"/>
        <v/>
      </c>
    </row>
    <row r="7" spans="1:52" x14ac:dyDescent="0.25">
      <c r="A7">
        <v>4</v>
      </c>
      <c r="B7" s="30" t="str">
        <f t="shared" si="0"/>
        <v/>
      </c>
    </row>
    <row r="8" spans="1:52" x14ac:dyDescent="0.25">
      <c r="A8">
        <v>5</v>
      </c>
      <c r="B8" s="30" t="str">
        <f t="shared" si="0"/>
        <v/>
      </c>
    </row>
    <row r="9" spans="1:52" x14ac:dyDescent="0.25">
      <c r="A9">
        <v>6</v>
      </c>
      <c r="B9" s="30" t="str">
        <f t="shared" si="0"/>
        <v/>
      </c>
    </row>
    <row r="10" spans="1:52" x14ac:dyDescent="0.25">
      <c r="A10">
        <v>7</v>
      </c>
      <c r="B10" s="30" t="str">
        <f t="shared" si="0"/>
        <v/>
      </c>
    </row>
    <row r="11" spans="1:52" x14ac:dyDescent="0.25">
      <c r="A11">
        <v>8</v>
      </c>
      <c r="B11" s="30" t="str">
        <f t="shared" si="0"/>
        <v/>
      </c>
    </row>
    <row r="12" spans="1:52" x14ac:dyDescent="0.25">
      <c r="A12">
        <v>9</v>
      </c>
      <c r="B12" s="30" t="str">
        <f t="shared" si="0"/>
        <v/>
      </c>
    </row>
    <row r="13" spans="1:52" x14ac:dyDescent="0.25">
      <c r="A13">
        <v>10</v>
      </c>
      <c r="B13" s="30" t="str">
        <f t="shared" si="0"/>
        <v/>
      </c>
    </row>
    <row r="14" spans="1:52" x14ac:dyDescent="0.25">
      <c r="A14">
        <v>11</v>
      </c>
      <c r="B14" s="30" t="str">
        <f t="shared" si="0"/>
        <v/>
      </c>
    </row>
    <row r="15" spans="1:52" x14ac:dyDescent="0.25">
      <c r="A15">
        <v>12</v>
      </c>
      <c r="B15" s="30" t="str">
        <f t="shared" si="0"/>
        <v/>
      </c>
    </row>
    <row r="16" spans="1:52" x14ac:dyDescent="0.25">
      <c r="A16">
        <v>13</v>
      </c>
      <c r="B16" s="30" t="str">
        <f t="shared" si="0"/>
        <v/>
      </c>
    </row>
    <row r="17" spans="1:2" x14ac:dyDescent="0.25">
      <c r="A17">
        <v>14</v>
      </c>
      <c r="B17" s="30" t="str">
        <f t="shared" si="0"/>
        <v/>
      </c>
    </row>
    <row r="18" spans="1:2" x14ac:dyDescent="0.25">
      <c r="A18">
        <v>15</v>
      </c>
      <c r="B18" s="30" t="str">
        <f t="shared" si="0"/>
        <v/>
      </c>
    </row>
    <row r="19" spans="1:2" x14ac:dyDescent="0.25">
      <c r="A19">
        <v>16</v>
      </c>
      <c r="B19" s="30" t="str">
        <f t="shared" si="0"/>
        <v/>
      </c>
    </row>
    <row r="20" spans="1:2" x14ac:dyDescent="0.25">
      <c r="A20">
        <v>17</v>
      </c>
      <c r="B20" s="30" t="str">
        <f t="shared" si="0"/>
        <v/>
      </c>
    </row>
    <row r="21" spans="1:2" x14ac:dyDescent="0.25">
      <c r="A21">
        <v>18</v>
      </c>
      <c r="B21" s="30" t="str">
        <f t="shared" si="0"/>
        <v/>
      </c>
    </row>
    <row r="22" spans="1:2" x14ac:dyDescent="0.25">
      <c r="A22">
        <v>19</v>
      </c>
      <c r="B22" s="30" t="str">
        <f t="shared" si="0"/>
        <v/>
      </c>
    </row>
    <row r="23" spans="1:2" x14ac:dyDescent="0.25">
      <c r="A23">
        <v>20</v>
      </c>
      <c r="B23" s="30" t="str">
        <f t="shared" si="0"/>
        <v/>
      </c>
    </row>
    <row r="24" spans="1:2" x14ac:dyDescent="0.25">
      <c r="A24">
        <v>21</v>
      </c>
      <c r="B24" s="30" t="str">
        <f t="shared" si="0"/>
        <v/>
      </c>
    </row>
    <row r="25" spans="1:2" x14ac:dyDescent="0.25">
      <c r="A25">
        <v>22</v>
      </c>
      <c r="B25" s="30" t="str">
        <f t="shared" si="0"/>
        <v/>
      </c>
    </row>
    <row r="26" spans="1:2" x14ac:dyDescent="0.25">
      <c r="A26">
        <v>23</v>
      </c>
      <c r="B26" s="30" t="str">
        <f t="shared" si="0"/>
        <v/>
      </c>
    </row>
    <row r="27" spans="1:2" x14ac:dyDescent="0.25">
      <c r="A27">
        <v>24</v>
      </c>
      <c r="B27" s="30" t="str">
        <f t="shared" si="0"/>
        <v/>
      </c>
    </row>
    <row r="28" spans="1:2" x14ac:dyDescent="0.25">
      <c r="A28">
        <v>25</v>
      </c>
      <c r="B28" s="30" t="str">
        <f t="shared" si="0"/>
        <v/>
      </c>
    </row>
    <row r="29" spans="1:2" x14ac:dyDescent="0.25">
      <c r="A29">
        <v>26</v>
      </c>
      <c r="B29" s="30" t="str">
        <f t="shared" si="0"/>
        <v/>
      </c>
    </row>
    <row r="30" spans="1:2" x14ac:dyDescent="0.25">
      <c r="A30">
        <v>27</v>
      </c>
      <c r="B30" s="30" t="str">
        <f t="shared" si="0"/>
        <v/>
      </c>
    </row>
    <row r="31" spans="1:2" x14ac:dyDescent="0.25">
      <c r="A31">
        <v>28</v>
      </c>
      <c r="B31" s="30" t="str">
        <f t="shared" si="0"/>
        <v/>
      </c>
    </row>
    <row r="32" spans="1:2" x14ac:dyDescent="0.25">
      <c r="A32">
        <v>29</v>
      </c>
      <c r="B32" s="30" t="str">
        <f t="shared" si="0"/>
        <v/>
      </c>
    </row>
    <row r="33" spans="1:2" x14ac:dyDescent="0.25">
      <c r="A33">
        <v>30</v>
      </c>
      <c r="B33" s="30" t="str">
        <f t="shared" si="0"/>
        <v/>
      </c>
    </row>
    <row r="34" spans="1:2" ht="75" x14ac:dyDescent="0.25">
      <c r="A34" s="31" t="s">
        <v>83</v>
      </c>
      <c r="B34" s="32">
        <f>COUNTIF(B4:B33,"&gt;0.9")</f>
        <v>0</v>
      </c>
    </row>
    <row r="50" spans="1:2" x14ac:dyDescent="0.25">
      <c r="A50" s="24"/>
      <c r="B50" s="24"/>
    </row>
    <row r="66" spans="1:2" x14ac:dyDescent="0.25">
      <c r="A66" s="24"/>
      <c r="B66" s="24"/>
    </row>
  </sheetData>
  <sheetProtection algorithmName="SHA-512" hashValue="yQMbEwCAo3b/Dk7BCvUroa1Kd2O1wVjQzTp5YPVgobKeQD8GPrXDjJ2TW2J1XZKMDmt8c4gkUG150QQvgACaDA==" saltValue="jzTRdjHAHwmgpbbL5p0oOA==" spinCount="100000" sheet="1" objects="1" scenarios="1"/>
  <autoFilter ref="A2:AZ34" xr:uid="{94F87512-4C3D-4681-8C29-E98E909721C5}"/>
  <phoneticPr fontId="10"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D838E0A-6CAE-4A4F-A90A-5B624FE124F3}">
          <x14:formula1>
            <xm:f>Sheet1!$A$1:$A$2</xm:f>
          </x14:formula1>
          <xm:sqref>C5:AZ33 H4:AZ4 C4:F4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C31F-A6F4-42B3-891C-0D4C958E90AF}">
  <dimension ref="A1:AL66"/>
  <sheetViews>
    <sheetView zoomScaleNormal="100" workbookViewId="0">
      <pane ySplit="1" topLeftCell="A2" activePane="bottomLeft" state="frozenSplit"/>
      <selection pane="bottomLeft" activeCell="B4" sqref="B4"/>
    </sheetView>
  </sheetViews>
  <sheetFormatPr defaultRowHeight="15" x14ac:dyDescent="0.25"/>
  <cols>
    <col min="1" max="1" width="80.85546875" style="15" customWidth="1"/>
    <col min="2" max="2" width="15" style="15" customWidth="1"/>
    <col min="3" max="3" width="45.7109375" style="15" customWidth="1"/>
    <col min="4" max="4" width="61" style="15" customWidth="1"/>
    <col min="5" max="5" width="31.42578125" style="15" customWidth="1"/>
    <col min="6" max="38" width="29" style="15" customWidth="1"/>
    <col min="39" max="16384" width="9.140625" style="15"/>
  </cols>
  <sheetData>
    <row r="1" spans="1:38" x14ac:dyDescent="0.25">
      <c r="A1" s="6" t="s">
        <v>87</v>
      </c>
      <c r="B1"/>
      <c r="C1"/>
      <c r="D1"/>
      <c r="E1"/>
      <c r="F1"/>
      <c r="G1"/>
      <c r="H1"/>
      <c r="I1"/>
      <c r="J1"/>
      <c r="K1"/>
      <c r="L1"/>
      <c r="M1"/>
      <c r="N1"/>
    </row>
    <row r="2" spans="1:38" x14ac:dyDescent="0.25">
      <c r="A2" s="4" t="s">
        <v>0</v>
      </c>
      <c r="B2" s="5" t="s">
        <v>5</v>
      </c>
      <c r="C2" s="4" t="s">
        <v>6</v>
      </c>
      <c r="D2" s="4" t="s">
        <v>7</v>
      </c>
      <c r="E2" s="40" t="s">
        <v>8</v>
      </c>
      <c r="F2" s="40"/>
      <c r="G2" s="40"/>
      <c r="H2" s="40"/>
      <c r="I2" s="40"/>
      <c r="J2" s="40"/>
      <c r="K2" s="40"/>
      <c r="L2" s="40"/>
      <c r="M2" s="40"/>
      <c r="N2" s="40"/>
      <c r="P2" s="16"/>
      <c r="V2" s="16"/>
      <c r="X2" s="16"/>
      <c r="Y2" s="16"/>
      <c r="Z2" s="16"/>
      <c r="AG2" s="16"/>
      <c r="AH2" s="16"/>
      <c r="AI2" s="16"/>
      <c r="AJ2" s="16"/>
      <c r="AK2" s="16"/>
      <c r="AL2" s="16"/>
    </row>
    <row r="3" spans="1:38" s="17" customFormat="1" ht="96.6" customHeight="1" x14ac:dyDescent="0.25">
      <c r="A3" s="2" t="s">
        <v>9</v>
      </c>
      <c r="B3" s="2"/>
      <c r="C3" s="27" t="s">
        <v>95</v>
      </c>
      <c r="D3" s="27" t="s">
        <v>96</v>
      </c>
      <c r="E3" s="28" t="s">
        <v>97</v>
      </c>
      <c r="F3" s="28" t="s">
        <v>98</v>
      </c>
      <c r="G3" s="28" t="s">
        <v>99</v>
      </c>
      <c r="H3" s="28" t="s">
        <v>100</v>
      </c>
      <c r="I3" s="28" t="s">
        <v>101</v>
      </c>
      <c r="J3" s="2" t="s">
        <v>102</v>
      </c>
      <c r="K3" s="2" t="s">
        <v>103</v>
      </c>
      <c r="L3" s="2" t="s">
        <v>104</v>
      </c>
      <c r="M3" s="2" t="s">
        <v>105</v>
      </c>
      <c r="N3" s="2" t="s">
        <v>106</v>
      </c>
      <c r="P3" s="19"/>
      <c r="V3" s="20"/>
      <c r="Z3" s="19"/>
      <c r="AF3" s="19"/>
    </row>
    <row r="4" spans="1:38" s="22" customFormat="1" ht="64.5" customHeight="1" x14ac:dyDescent="0.25">
      <c r="A4" s="25" t="s">
        <v>16</v>
      </c>
      <c r="B4" s="26">
        <v>1</v>
      </c>
      <c r="C4" s="15"/>
      <c r="D4" s="15"/>
      <c r="E4" s="21"/>
      <c r="F4" s="21"/>
      <c r="G4" s="21"/>
      <c r="H4" s="21"/>
      <c r="I4" s="21"/>
      <c r="J4" s="21"/>
      <c r="K4" s="21"/>
      <c r="L4" s="21"/>
      <c r="M4" s="21"/>
      <c r="N4" s="21"/>
    </row>
    <row r="5" spans="1:38" ht="100.5" customHeight="1" x14ac:dyDescent="0.25">
      <c r="A5" s="2" t="s">
        <v>10</v>
      </c>
      <c r="B5">
        <v>2</v>
      </c>
      <c r="E5" s="23"/>
      <c r="F5" s="23"/>
      <c r="G5" s="23"/>
      <c r="H5" s="23"/>
      <c r="I5" s="23"/>
      <c r="J5" s="23"/>
      <c r="K5" s="23"/>
      <c r="L5" s="23"/>
      <c r="M5" s="23"/>
      <c r="N5" s="23"/>
    </row>
    <row r="6" spans="1:38" x14ac:dyDescent="0.25">
      <c r="A6"/>
      <c r="B6">
        <v>3</v>
      </c>
      <c r="E6" s="23"/>
      <c r="F6" s="23"/>
      <c r="G6" s="23"/>
      <c r="H6" s="23"/>
      <c r="I6" s="23"/>
      <c r="J6" s="23"/>
      <c r="K6" s="23"/>
      <c r="L6" s="23"/>
      <c r="M6" s="23"/>
      <c r="N6" s="23"/>
    </row>
    <row r="7" spans="1:38" x14ac:dyDescent="0.25">
      <c r="A7"/>
      <c r="B7">
        <v>4</v>
      </c>
      <c r="E7" s="23"/>
      <c r="F7" s="23"/>
      <c r="G7" s="23"/>
      <c r="H7" s="23"/>
      <c r="I7" s="23"/>
      <c r="J7" s="23"/>
      <c r="K7" s="23"/>
      <c r="L7" s="23"/>
      <c r="M7" s="23"/>
      <c r="N7" s="23"/>
    </row>
    <row r="8" spans="1:38" x14ac:dyDescent="0.25">
      <c r="A8"/>
      <c r="B8">
        <v>5</v>
      </c>
      <c r="E8" s="23"/>
      <c r="F8" s="23"/>
      <c r="G8" s="23"/>
      <c r="H8" s="23"/>
      <c r="I8" s="23"/>
      <c r="J8" s="23"/>
      <c r="K8" s="23"/>
      <c r="L8" s="23"/>
      <c r="M8" s="23"/>
      <c r="N8" s="23"/>
    </row>
    <row r="9" spans="1:38" x14ac:dyDescent="0.25">
      <c r="A9"/>
      <c r="B9">
        <v>6</v>
      </c>
      <c r="E9" s="23"/>
      <c r="F9" s="23"/>
      <c r="G9" s="23"/>
      <c r="H9" s="23"/>
      <c r="I9" s="23"/>
      <c r="J9" s="23"/>
      <c r="K9" s="23"/>
      <c r="L9" s="23"/>
      <c r="M9" s="23"/>
      <c r="N9" s="23"/>
    </row>
    <row r="10" spans="1:38" x14ac:dyDescent="0.25">
      <c r="A10"/>
      <c r="B10">
        <v>7</v>
      </c>
      <c r="E10" s="23"/>
      <c r="F10" s="23"/>
      <c r="G10" s="23"/>
      <c r="H10" s="23"/>
      <c r="I10" s="23"/>
      <c r="J10" s="23"/>
      <c r="K10" s="23"/>
      <c r="L10" s="23"/>
      <c r="M10" s="23"/>
      <c r="N10" s="23"/>
    </row>
    <row r="11" spans="1:38" x14ac:dyDescent="0.25">
      <c r="A11"/>
      <c r="B11">
        <v>8</v>
      </c>
      <c r="E11" s="23"/>
      <c r="F11" s="23"/>
      <c r="G11" s="23"/>
      <c r="H11" s="23"/>
      <c r="I11" s="23"/>
      <c r="J11" s="23"/>
      <c r="K11" s="23"/>
      <c r="L11" s="23"/>
      <c r="M11" s="23"/>
      <c r="N11" s="23"/>
    </row>
    <row r="12" spans="1:38" x14ac:dyDescent="0.25">
      <c r="A12"/>
      <c r="B12">
        <v>9</v>
      </c>
      <c r="E12" s="23"/>
      <c r="F12" s="23"/>
      <c r="G12" s="23"/>
      <c r="H12" s="23"/>
      <c r="I12" s="23"/>
      <c r="J12" s="23"/>
      <c r="K12" s="23"/>
      <c r="L12" s="23"/>
      <c r="M12" s="23"/>
      <c r="N12" s="23"/>
    </row>
    <row r="13" spans="1:38" x14ac:dyDescent="0.25">
      <c r="A13"/>
      <c r="B13">
        <v>10</v>
      </c>
      <c r="E13" s="23"/>
      <c r="F13" s="23"/>
      <c r="G13" s="23"/>
      <c r="H13" s="23"/>
      <c r="I13" s="23"/>
      <c r="J13" s="23"/>
      <c r="K13" s="23"/>
      <c r="L13" s="23"/>
      <c r="M13" s="23"/>
      <c r="N13" s="23"/>
    </row>
    <row r="14" spans="1:38" x14ac:dyDescent="0.25">
      <c r="A14"/>
      <c r="B14">
        <v>11</v>
      </c>
      <c r="E14" s="23"/>
      <c r="F14" s="23"/>
      <c r="G14" s="23"/>
      <c r="H14" s="23"/>
      <c r="I14" s="23"/>
      <c r="J14" s="23"/>
      <c r="K14" s="23"/>
      <c r="L14" s="23"/>
      <c r="M14" s="23"/>
      <c r="N14" s="23"/>
    </row>
    <row r="15" spans="1:38" x14ac:dyDescent="0.25">
      <c r="A15"/>
      <c r="B15">
        <v>12</v>
      </c>
      <c r="E15" s="23"/>
      <c r="F15" s="23"/>
      <c r="G15" s="23"/>
      <c r="H15" s="23"/>
      <c r="I15" s="23"/>
      <c r="J15" s="23"/>
      <c r="K15" s="23"/>
      <c r="L15" s="23"/>
      <c r="M15" s="23"/>
      <c r="N15" s="23"/>
    </row>
    <row r="16" spans="1:38" x14ac:dyDescent="0.25">
      <c r="A16"/>
      <c r="B16">
        <v>13</v>
      </c>
      <c r="E16" s="23"/>
      <c r="F16" s="23"/>
      <c r="G16" s="23"/>
      <c r="H16" s="23"/>
      <c r="I16" s="23"/>
      <c r="J16" s="23"/>
      <c r="K16" s="23"/>
      <c r="L16" s="23"/>
      <c r="M16" s="23"/>
      <c r="N16" s="23"/>
    </row>
    <row r="17" spans="1:14" x14ac:dyDescent="0.25">
      <c r="A17"/>
      <c r="B17">
        <v>14</v>
      </c>
      <c r="E17" s="23"/>
      <c r="F17" s="23"/>
      <c r="G17" s="23"/>
      <c r="H17" s="23"/>
      <c r="I17" s="23"/>
      <c r="J17" s="23"/>
      <c r="K17" s="23"/>
      <c r="L17" s="23"/>
      <c r="M17" s="23"/>
      <c r="N17" s="23"/>
    </row>
    <row r="18" spans="1:14" x14ac:dyDescent="0.25">
      <c r="A18"/>
      <c r="B18">
        <v>15</v>
      </c>
      <c r="E18" s="23"/>
      <c r="F18" s="23"/>
      <c r="G18" s="23"/>
      <c r="H18" s="23"/>
      <c r="I18" s="23"/>
      <c r="J18" s="23"/>
      <c r="K18" s="23"/>
      <c r="L18" s="23"/>
      <c r="M18" s="23"/>
      <c r="N18" s="23"/>
    </row>
    <row r="19" spans="1:14" x14ac:dyDescent="0.25">
      <c r="A19"/>
      <c r="B19">
        <v>16</v>
      </c>
      <c r="E19" s="23"/>
      <c r="F19" s="23"/>
      <c r="G19" s="23"/>
      <c r="H19" s="23"/>
      <c r="I19" s="23"/>
      <c r="J19" s="23"/>
      <c r="K19" s="23"/>
      <c r="L19" s="23"/>
      <c r="M19" s="23"/>
      <c r="N19" s="23"/>
    </row>
    <row r="20" spans="1:14" x14ac:dyDescent="0.25">
      <c r="A20"/>
      <c r="B20">
        <v>17</v>
      </c>
      <c r="E20" s="23"/>
      <c r="F20" s="23"/>
      <c r="G20" s="23"/>
      <c r="H20" s="23"/>
      <c r="I20" s="23"/>
      <c r="J20" s="23"/>
      <c r="K20" s="23"/>
      <c r="L20" s="23"/>
      <c r="M20" s="23"/>
      <c r="N20" s="23"/>
    </row>
    <row r="21" spans="1:14" x14ac:dyDescent="0.25">
      <c r="A21"/>
      <c r="B21">
        <v>18</v>
      </c>
      <c r="E21" s="23"/>
      <c r="F21" s="23"/>
      <c r="G21" s="23"/>
      <c r="H21" s="23"/>
      <c r="I21" s="23"/>
      <c r="J21" s="23"/>
      <c r="K21" s="23"/>
      <c r="L21" s="23"/>
      <c r="M21" s="23"/>
      <c r="N21" s="23"/>
    </row>
    <row r="22" spans="1:14" x14ac:dyDescent="0.25">
      <c r="A22"/>
      <c r="B22">
        <v>19</v>
      </c>
      <c r="E22" s="23"/>
      <c r="F22" s="23"/>
      <c r="G22" s="23"/>
      <c r="H22" s="23"/>
      <c r="I22" s="23"/>
      <c r="J22" s="23"/>
      <c r="K22" s="23"/>
      <c r="L22" s="23"/>
      <c r="M22" s="23"/>
      <c r="N22" s="23"/>
    </row>
    <row r="23" spans="1:14" x14ac:dyDescent="0.25">
      <c r="A23"/>
      <c r="B23">
        <v>20</v>
      </c>
      <c r="E23" s="23"/>
      <c r="F23" s="23"/>
      <c r="G23" s="23"/>
      <c r="H23" s="23"/>
      <c r="I23" s="23"/>
      <c r="J23" s="23"/>
      <c r="K23" s="23"/>
      <c r="L23" s="23"/>
      <c r="M23" s="23"/>
      <c r="N23" s="23"/>
    </row>
    <row r="24" spans="1:14" x14ac:dyDescent="0.25">
      <c r="A24"/>
      <c r="B24">
        <v>21</v>
      </c>
      <c r="E24" s="23"/>
      <c r="F24" s="23"/>
      <c r="G24" s="23"/>
      <c r="H24" s="23"/>
      <c r="I24" s="23"/>
      <c r="J24" s="23"/>
      <c r="K24" s="23"/>
      <c r="L24" s="23"/>
      <c r="M24" s="23"/>
      <c r="N24" s="23"/>
    </row>
    <row r="25" spans="1:14" x14ac:dyDescent="0.25">
      <c r="A25"/>
      <c r="B25">
        <v>22</v>
      </c>
      <c r="E25" s="23"/>
      <c r="F25" s="23"/>
      <c r="G25" s="23"/>
      <c r="H25" s="23"/>
      <c r="I25" s="23"/>
      <c r="J25" s="23"/>
      <c r="K25" s="23"/>
      <c r="L25" s="23"/>
      <c r="M25" s="23"/>
      <c r="N25" s="23"/>
    </row>
    <row r="26" spans="1:14" x14ac:dyDescent="0.25">
      <c r="A26"/>
      <c r="B26">
        <v>23</v>
      </c>
      <c r="E26" s="23"/>
      <c r="F26" s="23"/>
      <c r="G26" s="23"/>
      <c r="H26" s="23"/>
      <c r="I26" s="23"/>
      <c r="J26" s="23"/>
      <c r="K26" s="23"/>
      <c r="L26" s="23"/>
      <c r="M26" s="23"/>
      <c r="N26" s="23"/>
    </row>
    <row r="27" spans="1:14" x14ac:dyDescent="0.25">
      <c r="A27"/>
      <c r="B27">
        <v>24</v>
      </c>
      <c r="E27" s="23"/>
      <c r="F27" s="23"/>
      <c r="G27" s="23"/>
      <c r="H27" s="23"/>
      <c r="I27" s="23"/>
      <c r="J27" s="23"/>
      <c r="K27" s="23"/>
      <c r="L27" s="23"/>
      <c r="M27" s="23"/>
      <c r="N27" s="23"/>
    </row>
    <row r="28" spans="1:14" x14ac:dyDescent="0.25">
      <c r="A28"/>
      <c r="B28">
        <v>25</v>
      </c>
      <c r="E28" s="23"/>
      <c r="F28" s="23"/>
      <c r="G28" s="23"/>
      <c r="H28" s="23"/>
      <c r="I28" s="23"/>
      <c r="J28" s="23"/>
      <c r="K28" s="23"/>
      <c r="L28" s="23"/>
      <c r="M28" s="23"/>
      <c r="N28" s="23"/>
    </row>
    <row r="29" spans="1:14" x14ac:dyDescent="0.25">
      <c r="A29"/>
      <c r="B29">
        <v>26</v>
      </c>
      <c r="E29" s="23"/>
      <c r="F29" s="23"/>
      <c r="G29" s="23"/>
      <c r="H29" s="23"/>
      <c r="I29" s="23"/>
      <c r="J29" s="23"/>
      <c r="K29" s="23"/>
      <c r="L29" s="23"/>
      <c r="M29" s="23"/>
      <c r="N29" s="23"/>
    </row>
    <row r="30" spans="1:14" x14ac:dyDescent="0.25">
      <c r="A30"/>
      <c r="B30">
        <v>27</v>
      </c>
      <c r="E30" s="23"/>
      <c r="F30" s="23"/>
      <c r="G30" s="23"/>
      <c r="H30" s="23"/>
      <c r="I30" s="23"/>
      <c r="J30" s="23"/>
      <c r="K30" s="23"/>
      <c r="L30" s="23"/>
      <c r="M30" s="23"/>
      <c r="N30" s="23"/>
    </row>
    <row r="31" spans="1:14" x14ac:dyDescent="0.25">
      <c r="A31"/>
      <c r="B31">
        <v>28</v>
      </c>
      <c r="E31" s="23"/>
      <c r="F31" s="23"/>
      <c r="G31" s="23"/>
      <c r="H31" s="23"/>
      <c r="I31" s="23"/>
      <c r="J31" s="23"/>
      <c r="K31" s="23"/>
      <c r="L31" s="23"/>
      <c r="M31" s="23"/>
      <c r="N31" s="23"/>
    </row>
    <row r="32" spans="1:14" x14ac:dyDescent="0.25">
      <c r="A32"/>
      <c r="B32">
        <v>29</v>
      </c>
      <c r="E32" s="23"/>
      <c r="F32" s="23"/>
      <c r="G32" s="23"/>
      <c r="H32" s="23"/>
      <c r="I32" s="23"/>
      <c r="J32" s="23"/>
      <c r="K32" s="23"/>
      <c r="L32" s="23"/>
      <c r="M32" s="23"/>
      <c r="N32" s="23"/>
    </row>
    <row r="33" spans="1:14" x14ac:dyDescent="0.25">
      <c r="A33"/>
      <c r="B33">
        <v>30</v>
      </c>
      <c r="E33" s="23"/>
      <c r="F33" s="23"/>
      <c r="G33" s="23"/>
      <c r="H33" s="23"/>
      <c r="I33" s="23"/>
      <c r="J33" s="23"/>
      <c r="K33" s="23"/>
      <c r="L33" s="23"/>
      <c r="M33" s="23"/>
      <c r="N33" s="23"/>
    </row>
    <row r="50" spans="2:2" x14ac:dyDescent="0.25">
      <c r="B50" s="24"/>
    </row>
    <row r="66" spans="15:21" s="24" customFormat="1" x14ac:dyDescent="0.25">
      <c r="O66" s="15"/>
      <c r="P66" s="15"/>
      <c r="Q66" s="15"/>
      <c r="R66" s="15"/>
      <c r="S66" s="15"/>
      <c r="T66" s="15"/>
      <c r="U66" s="15"/>
    </row>
  </sheetData>
  <sheetProtection algorithmName="SHA-512" hashValue="aVa3lcv4n1eUA3CVjpeJLVZrjPwFK3KsZPFvOQbcdA6FmW+qh68dUGpzoO5f36hPR+XCUC7QOZFu0365a9u9fA==" saltValue="R7lxH3612veMxO/IAGKDaA==" spinCount="100000" sheet="1" objects="1" scenarios="1"/>
  <mergeCells count="1">
    <mergeCell ref="E2:N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ct &quot;Yes&quot; or &quot;No&quot;." xr:uid="{69F8ED18-52FD-4128-A230-3DC57BFBA167}">
          <x14:formula1>
            <xm:f>Sheet1!$A$1:$A$3</xm:f>
          </x14:formula1>
          <xm:sqref>E4:N33</xm:sqref>
        </x14:dataValidation>
        <x14:dataValidation type="list" allowBlank="1" showInputMessage="1" showErrorMessage="1" errorTitle="Invalid Entry" error="Please select &quot;Yes&quot; or &quot;No&quot;" xr:uid="{F0322BDF-51A1-43A4-B31F-06641C011D40}">
          <x14:formula1>
            <xm:f>Sheet1!$A$1:$A$2</xm:f>
          </x14:formula1>
          <xm:sqref>C4:D33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CF18E-900D-4C24-8D15-49E5DF51E524}">
  <dimension ref="A1:B62"/>
  <sheetViews>
    <sheetView workbookViewId="0">
      <selection activeCell="B7" sqref="B7"/>
    </sheetView>
  </sheetViews>
  <sheetFormatPr defaultColWidth="8.85546875" defaultRowHeight="15" x14ac:dyDescent="0.25"/>
  <cols>
    <col min="1" max="1" width="88.7109375" style="1" customWidth="1"/>
    <col min="2" max="2" width="24.7109375" customWidth="1"/>
  </cols>
  <sheetData>
    <row r="1" spans="1:2" x14ac:dyDescent="0.25">
      <c r="A1" s="13" t="s">
        <v>132</v>
      </c>
    </row>
    <row r="2" spans="1:2" ht="30" x14ac:dyDescent="0.25">
      <c r="A2" s="1" t="s">
        <v>133</v>
      </c>
    </row>
    <row r="4" spans="1:2" x14ac:dyDescent="0.25">
      <c r="A4" s="5" t="s">
        <v>78</v>
      </c>
      <c r="B4" s="4" t="s">
        <v>107</v>
      </c>
    </row>
    <row r="5" spans="1:2" ht="30" x14ac:dyDescent="0.25">
      <c r="A5" s="1" t="s">
        <v>108</v>
      </c>
      <c r="B5" t="str">
        <f>IF(COUNTA('Patients with Schled Surgeries'!C4:C33)&lt;30,"Please complete the Part 2 Worksheet",COUNTIF('Patients with Schled Surgeries'!C4:C33,"Yes"))</f>
        <v>Please complete the Part 2 Worksheet</v>
      </c>
    </row>
    <row r="6" spans="1:2" ht="30" x14ac:dyDescent="0.25">
      <c r="A6" s="1" t="s">
        <v>109</v>
      </c>
      <c r="B6" t="str">
        <f>IF(COUNTA('Patients with Schled Surgeries'!D4:D33)&lt;30,"Please complete the Part 2 Worksheet",COUNTIF('Patients with Schled Surgeries'!D4:D33,"Yes"))</f>
        <v>Please complete the Part 2 Worksheet</v>
      </c>
    </row>
    <row r="7" spans="1:2" ht="30" x14ac:dyDescent="0.25">
      <c r="A7" s="1" t="s">
        <v>110</v>
      </c>
      <c r="B7" t="str">
        <f>IF(COUNTA('Patients with Schled Surgeries'!E4:E33)&lt;30,"Please complete the Part 2 Worksheet",COUNTIF('Patients with Schled Surgeries'!E4:E33,"Yes"))</f>
        <v>Please complete the Part 2 Worksheet</v>
      </c>
    </row>
    <row r="8" spans="1:2" ht="30" x14ac:dyDescent="0.25">
      <c r="A8" s="1" t="s">
        <v>111</v>
      </c>
      <c r="B8" t="str">
        <f>IF(COUNTA('Patients with Schled Surgeries'!F4:F33)&lt;30,"Please complete the Part 2 Worksheet",COUNTIF('Patients with Schled Surgeries'!F4:F33,"Yes"))</f>
        <v>Please complete the Part 2 Worksheet</v>
      </c>
    </row>
    <row r="10" spans="1:2" x14ac:dyDescent="0.25">
      <c r="A10" s="5" t="s">
        <v>79</v>
      </c>
      <c r="B10" s="4" t="s">
        <v>107</v>
      </c>
    </row>
    <row r="11" spans="1:2" ht="30" x14ac:dyDescent="0.25">
      <c r="A11" s="1" t="s">
        <v>137</v>
      </c>
      <c r="B11" t="str">
        <f>IF(COUNTA('All Hospitalized Patients'!C4:C33)&lt;30,"Please complete the Part 3 Worksheet",COUNTIF('All Hospitalized Patients'!C4:C33,"Yes"))</f>
        <v>Please complete the Part 3 Worksheet</v>
      </c>
    </row>
    <row r="12" spans="1:2" ht="30" x14ac:dyDescent="0.25">
      <c r="A12" s="1" t="s">
        <v>138</v>
      </c>
      <c r="B12" t="str">
        <f>IF(COUNTA('All Hospitalized Patients'!D4:D33)&lt;30,"Please complete the Part 3 Worksheet",COUNTIF('All Hospitalized Patients'!D4:D33,"Yes"))</f>
        <v>Please complete the Part 3 Worksheet</v>
      </c>
    </row>
    <row r="13" spans="1:2" ht="30.75" customHeight="1" x14ac:dyDescent="0.25">
      <c r="A13" s="1" t="s">
        <v>139</v>
      </c>
      <c r="B13" t="str">
        <f>IF(COUNTA('All Hospitalized Patients'!E4:E33)&lt;30,"Please complete the Part 3 Worksheet",COUNTIF('All Hospitalized Patients'!E4:E33,"Yes"))</f>
        <v>Please complete the Part 3 Worksheet</v>
      </c>
    </row>
    <row r="14" spans="1:2" ht="30.75" customHeight="1" x14ac:dyDescent="0.25">
      <c r="A14" s="1" t="s">
        <v>113</v>
      </c>
      <c r="B14" t="str">
        <f>IF(COUNTA('All Hospitalized Patients'!F4:F33)&lt;30,"Please complete the Part 3 Worksheet",COUNTIF('All Hospitalized Patients'!F4:F33,"Yes"))</f>
        <v>Please complete the Part 3 Worksheet</v>
      </c>
    </row>
    <row r="15" spans="1:2" ht="30.75" customHeight="1" x14ac:dyDescent="0.25">
      <c r="A15" s="1" t="s">
        <v>112</v>
      </c>
      <c r="B15" t="str">
        <f>IF(COUNTA('All Hospitalized Patients'!G4:G33)&lt;30,"Please complete the Part 3 Worksheet",COUNTIF('All Hospitalized Patients'!G4:G33,"Yes"))</f>
        <v>Please complete the Part 3 Worksheet</v>
      </c>
    </row>
    <row r="17" spans="1:2" x14ac:dyDescent="0.25">
      <c r="A17" s="5" t="s">
        <v>80</v>
      </c>
      <c r="B17" s="4" t="s">
        <v>107</v>
      </c>
    </row>
    <row r="18" spans="1:2" ht="60" x14ac:dyDescent="0.25">
      <c r="A18" s="1" t="s">
        <v>115</v>
      </c>
      <c r="B18" t="str">
        <f>IF(COUNTA('High Risk Patients'!C4:C33)&lt;30,"Please complete the Part 4 Worksheet",COUNTIF('High Risk Patients'!C4:C33,"Yes"))</f>
        <v>Please complete the Part 4 Worksheet</v>
      </c>
    </row>
    <row r="19" spans="1:2" ht="90" x14ac:dyDescent="0.25">
      <c r="A19" s="1" t="s">
        <v>114</v>
      </c>
      <c r="B19" t="str">
        <f>IF(COUNTA('High Risk Patients'!D4:D33)&lt;30,"Please complete the Part 4 Worksheet",COUNTIF('High Risk Patients'!D4:D33,"Yes"))</f>
        <v>Please complete the Part 4 Worksheet</v>
      </c>
    </row>
    <row r="20" spans="1:2" ht="45" x14ac:dyDescent="0.25">
      <c r="A20" s="1" t="s">
        <v>128</v>
      </c>
      <c r="B20" s="14"/>
    </row>
    <row r="21" spans="1:2" ht="30" x14ac:dyDescent="0.25">
      <c r="A21" s="9" t="s">
        <v>116</v>
      </c>
      <c r="B21" s="14"/>
    </row>
    <row r="22" spans="1:2" ht="30" x14ac:dyDescent="0.25">
      <c r="A22" s="10" t="s">
        <v>117</v>
      </c>
      <c r="B22" t="str">
        <f>IF(COUNTA('High Risk Patients'!E4:E33)&lt;30,"Please complete the Part 4 Worksheet",COUNTIF('High Risk Patients'!E4:E33,"Yes"))</f>
        <v>Please complete the Part 4 Worksheet</v>
      </c>
    </row>
    <row r="23" spans="1:2" ht="30" x14ac:dyDescent="0.25">
      <c r="A23" s="10" t="s">
        <v>118</v>
      </c>
      <c r="B23" t="str">
        <f>IF(COUNTA('High Risk Patients'!E4:E33)&lt;30,"Please complete the Part 4 Worksheet",COUNTIF('High Risk Patients'!E4:E33,"No"))</f>
        <v>Please complete the Part 4 Worksheet</v>
      </c>
    </row>
    <row r="24" spans="1:2" ht="30" x14ac:dyDescent="0.25">
      <c r="A24" s="10" t="s">
        <v>119</v>
      </c>
      <c r="B24" t="str">
        <f>IF(COUNTA('High Risk Patients'!E4:E33)&lt;30,"Please complete the Part 4 Worksheet",COUNTIF('High Risk Patients'!E4:E33,"N/A"))</f>
        <v>Please complete the Part 4 Worksheet</v>
      </c>
    </row>
    <row r="25" spans="1:2" x14ac:dyDescent="0.25">
      <c r="A25" s="9" t="s">
        <v>120</v>
      </c>
      <c r="B25" s="14"/>
    </row>
    <row r="26" spans="1:2" ht="30" x14ac:dyDescent="0.25">
      <c r="A26" s="10" t="s">
        <v>117</v>
      </c>
      <c r="B26" t="str">
        <f>IF(COUNTA('High Risk Patients'!F4:F33)&lt;30,"Please complete the Part 4 Worksheet",COUNTIF('High Risk Patients'!F4:F33,"Yes"))</f>
        <v>Please complete the Part 4 Worksheet</v>
      </c>
    </row>
    <row r="27" spans="1:2" ht="30" x14ac:dyDescent="0.25">
      <c r="A27" s="10" t="s">
        <v>118</v>
      </c>
      <c r="B27" t="str">
        <f>IF(COUNTA('High Risk Patients'!F4:F33)&lt;30,"Please complete the Part 4 Worksheet",COUNTIF('High Risk Patients'!F4:F33,"No"))</f>
        <v>Please complete the Part 4 Worksheet</v>
      </c>
    </row>
    <row r="28" spans="1:2" ht="30" x14ac:dyDescent="0.25">
      <c r="A28" s="10" t="s">
        <v>119</v>
      </c>
      <c r="B28" t="str">
        <f>IF(COUNTA('High Risk Patients'!F4:F33)&lt;30,"Please complete the Part 4 Worksheet",COUNTIF('High Risk Patients'!F4:F33,"N/A"))</f>
        <v>Please complete the Part 4 Worksheet</v>
      </c>
    </row>
    <row r="29" spans="1:2" x14ac:dyDescent="0.25">
      <c r="A29" s="9" t="s">
        <v>121</v>
      </c>
      <c r="B29" s="14"/>
    </row>
    <row r="30" spans="1:2" ht="30" x14ac:dyDescent="0.25">
      <c r="A30" s="10" t="s">
        <v>117</v>
      </c>
      <c r="B30" t="str">
        <f>IF(COUNTA('High Risk Patients'!G4:G33)&lt;30,"Please complete the Part 4 Worksheet",COUNTIF('High Risk Patients'!G4:G33,"Yes"))</f>
        <v>Please complete the Part 4 Worksheet</v>
      </c>
    </row>
    <row r="31" spans="1:2" ht="30" x14ac:dyDescent="0.25">
      <c r="A31" s="10" t="s">
        <v>118</v>
      </c>
      <c r="B31" t="str">
        <f>IF(COUNTA('High Risk Patients'!G4:G33)&lt;30,"Please complete the Part 4 Worksheet",COUNTIF('High Risk Patients'!G4:G33,"No"))</f>
        <v>Please complete the Part 4 Worksheet</v>
      </c>
    </row>
    <row r="32" spans="1:2" ht="30" x14ac:dyDescent="0.25">
      <c r="A32" s="10" t="s">
        <v>119</v>
      </c>
      <c r="B32" t="str">
        <f>IF(COUNTA('High Risk Patients'!G4:G33)&lt;30,"Please complete the Part 4 Worksheet",COUNTIF('High Risk Patients'!G4:G33,"N/A"))</f>
        <v>Please complete the Part 4 Worksheet</v>
      </c>
    </row>
    <row r="33" spans="1:2" ht="45" x14ac:dyDescent="0.25">
      <c r="A33" s="11" t="s">
        <v>127</v>
      </c>
      <c r="B33" s="14"/>
    </row>
    <row r="34" spans="1:2" ht="60" x14ac:dyDescent="0.25">
      <c r="A34" s="9" t="s">
        <v>122</v>
      </c>
      <c r="B34" s="14"/>
    </row>
    <row r="35" spans="1:2" ht="30" x14ac:dyDescent="0.25">
      <c r="A35" s="10" t="s">
        <v>117</v>
      </c>
      <c r="B35" t="str">
        <f>IF(COUNTA('High Risk Patients'!H4:H33)&lt;30,"Please complete the Part 4 Worksheet",COUNTIF('High Risk Patients'!H4:H33,"Yes"))</f>
        <v>Please complete the Part 4 Worksheet</v>
      </c>
    </row>
    <row r="36" spans="1:2" ht="30" x14ac:dyDescent="0.25">
      <c r="A36" s="10" t="s">
        <v>118</v>
      </c>
      <c r="B36" t="str">
        <f>IF(COUNTA('High Risk Patients'!H4:H33)&lt;30,"Please complete the Part 4 Worksheet",COUNTIF('High Risk Patients'!H4:H33,"No"))</f>
        <v>Please complete the Part 4 Worksheet</v>
      </c>
    </row>
    <row r="37" spans="1:2" ht="30" x14ac:dyDescent="0.25">
      <c r="A37" s="10" t="s">
        <v>119</v>
      </c>
      <c r="B37" t="str">
        <f>IF(COUNTA('High Risk Patients'!H4:H33)&lt;30,"Please complete the Part 4 Worksheet",COUNTIF('High Risk Patients'!H4:H33,"N/A"))</f>
        <v>Please complete the Part 4 Worksheet</v>
      </c>
    </row>
    <row r="38" spans="1:2" ht="60" x14ac:dyDescent="0.25">
      <c r="A38" s="9" t="s">
        <v>123</v>
      </c>
      <c r="B38" s="14"/>
    </row>
    <row r="39" spans="1:2" ht="30" x14ac:dyDescent="0.25">
      <c r="A39" s="10" t="s">
        <v>117</v>
      </c>
      <c r="B39" t="str">
        <f>IF(COUNTA('High Risk Patients'!I4:I33)&lt;30,"Please complete the Part 4 Worksheet",COUNTIF('High Risk Patients'!I4:I33,"Yes"))</f>
        <v>Please complete the Part 4 Worksheet</v>
      </c>
    </row>
    <row r="40" spans="1:2" ht="30" x14ac:dyDescent="0.25">
      <c r="A40" s="10" t="s">
        <v>118</v>
      </c>
      <c r="B40" t="str">
        <f>IF(COUNTA('High Risk Patients'!I4:I33)&lt;30,"Please complete the Part 4 Worksheet",COUNTIF('High Risk Patients'!I4:I33,"No"))</f>
        <v>Please complete the Part 4 Worksheet</v>
      </c>
    </row>
    <row r="41" spans="1:2" ht="30" x14ac:dyDescent="0.25">
      <c r="A41" s="10" t="s">
        <v>119</v>
      </c>
      <c r="B41" t="str">
        <f>IF(COUNTA('High Risk Patients'!I4:I33)&lt;30,"Please complete the Part 4 Worksheet",COUNTIF('High Risk Patients'!I4:I33,"N/A"))</f>
        <v>Please complete the Part 4 Worksheet</v>
      </c>
    </row>
    <row r="42" spans="1:2" x14ac:dyDescent="0.25">
      <c r="A42" s="9" t="s">
        <v>124</v>
      </c>
      <c r="B42" s="14"/>
    </row>
    <row r="43" spans="1:2" ht="30" x14ac:dyDescent="0.25">
      <c r="A43" s="10" t="s">
        <v>117</v>
      </c>
      <c r="B43" t="str">
        <f>IF(COUNTA('High Risk Patients'!J4:J33)&lt;30,"Please complete the Part 4 Worksheet",COUNTIF('High Risk Patients'!J4:J33,"Yes"))</f>
        <v>Please complete the Part 4 Worksheet</v>
      </c>
    </row>
    <row r="44" spans="1:2" ht="30" x14ac:dyDescent="0.25">
      <c r="A44" s="10" t="s">
        <v>118</v>
      </c>
      <c r="B44" t="str">
        <f>IF(COUNTA('High Risk Patients'!J4:J33)&lt;30,"Please complete the Part 4 Worksheet",COUNTIF('High Risk Patients'!J4:J33,"No"))</f>
        <v>Please complete the Part 4 Worksheet</v>
      </c>
    </row>
    <row r="45" spans="1:2" ht="30" x14ac:dyDescent="0.25">
      <c r="A45" s="10" t="s">
        <v>119</v>
      </c>
      <c r="B45" t="str">
        <f>IF(COUNTA('High Risk Patients'!J4:J33)&lt;30,"Please complete the Part 4 Worksheet",COUNTIF('High Risk Patients'!J4:J33,"N/A"))</f>
        <v>Please complete the Part 4 Worksheet</v>
      </c>
    </row>
    <row r="46" spans="1:2" x14ac:dyDescent="0.25">
      <c r="A46" s="9" t="s">
        <v>125</v>
      </c>
      <c r="B46" s="14"/>
    </row>
    <row r="47" spans="1:2" ht="30" x14ac:dyDescent="0.25">
      <c r="A47" s="10" t="s">
        <v>117</v>
      </c>
      <c r="B47" t="str">
        <f>IF(COUNTA('High Risk Patients'!K4:K33)&lt;30,"Please complete the Part 4 Worksheet",COUNTIF('High Risk Patients'!K4:K33,"Yes"))</f>
        <v>Please complete the Part 4 Worksheet</v>
      </c>
    </row>
    <row r="48" spans="1:2" ht="30" x14ac:dyDescent="0.25">
      <c r="A48" s="10" t="s">
        <v>118</v>
      </c>
      <c r="B48" t="str">
        <f>IF(COUNTA('High Risk Patients'!K4:K33)&lt;30,"Please complete the Part 4 Worksheet",COUNTIF('High Risk Patients'!K4:K33,"No"))</f>
        <v>Please complete the Part 4 Worksheet</v>
      </c>
    </row>
    <row r="49" spans="1:2" ht="30" x14ac:dyDescent="0.25">
      <c r="A49" s="10" t="s">
        <v>119</v>
      </c>
      <c r="B49" t="str">
        <f>IF(COUNTA('High Risk Patients'!K4:K33)&lt;30,"Please complete the Part 4 Worksheet",COUNTIF('High Risk Patients'!K4:K33,"N/A"))</f>
        <v>Please complete the Part 4 Worksheet</v>
      </c>
    </row>
    <row r="50" spans="1:2" ht="45" x14ac:dyDescent="0.25">
      <c r="A50" s="11" t="s">
        <v>126</v>
      </c>
      <c r="B50" s="14"/>
    </row>
    <row r="51" spans="1:2" x14ac:dyDescent="0.25">
      <c r="A51" s="9" t="s">
        <v>129</v>
      </c>
      <c r="B51" s="14"/>
    </row>
    <row r="52" spans="1:2" ht="30" x14ac:dyDescent="0.25">
      <c r="A52" s="10" t="s">
        <v>117</v>
      </c>
      <c r="B52" t="str">
        <f>IF(COUNTA('High Risk Patients'!L4:L33)&lt;30,"Please complete the Part 4 Worksheet",COUNTIF('High Risk Patients'!L4:L33,"Yes"))</f>
        <v>Please complete the Part 4 Worksheet</v>
      </c>
    </row>
    <row r="53" spans="1:2" ht="30" x14ac:dyDescent="0.25">
      <c r="A53" s="10" t="s">
        <v>118</v>
      </c>
      <c r="B53" t="str">
        <f>IF(COUNTA('High Risk Patients'!L4:L33)&lt;30,"Please complete the Part 4 Worksheet",COUNTIF('High Risk Patients'!L4:L33,"No"))</f>
        <v>Please complete the Part 4 Worksheet</v>
      </c>
    </row>
    <row r="54" spans="1:2" ht="30" x14ac:dyDescent="0.25">
      <c r="A54" s="10" t="s">
        <v>119</v>
      </c>
      <c r="B54" t="str">
        <f>IF(COUNTA('High Risk Patients'!L4:L33)&lt;30,"Please complete the Part 4 Worksheet",COUNTIF('High Risk Patients'!L4:L33,"N/A"))</f>
        <v>Please complete the Part 4 Worksheet</v>
      </c>
    </row>
    <row r="55" spans="1:2" x14ac:dyDescent="0.25">
      <c r="A55" s="9" t="s">
        <v>130</v>
      </c>
      <c r="B55" s="14"/>
    </row>
    <row r="56" spans="1:2" ht="30" x14ac:dyDescent="0.25">
      <c r="A56" s="10" t="s">
        <v>117</v>
      </c>
      <c r="B56" t="str">
        <f>IF(COUNTA('High Risk Patients'!M4:M33)&lt;30,"Please complete the Part 4 Worksheet",COUNTIF('High Risk Patients'!M4:M33,"Yes"))</f>
        <v>Please complete the Part 4 Worksheet</v>
      </c>
    </row>
    <row r="57" spans="1:2" ht="30" x14ac:dyDescent="0.25">
      <c r="A57" s="10" t="s">
        <v>118</v>
      </c>
      <c r="B57" t="str">
        <f>IF(COUNTA('High Risk Patients'!M4:M33)&lt;30,"Please complete the Part 4 Worksheet",COUNTIF('High Risk Patients'!M4:M33,"No"))</f>
        <v>Please complete the Part 4 Worksheet</v>
      </c>
    </row>
    <row r="58" spans="1:2" ht="30" x14ac:dyDescent="0.25">
      <c r="A58" s="10" t="s">
        <v>119</v>
      </c>
      <c r="B58" t="str">
        <f>IF(COUNTA('High Risk Patients'!M4:M33)&lt;30,"Please complete the Part 4 Worksheet",COUNTIF('High Risk Patients'!M4:M33,"N/A"))</f>
        <v>Please complete the Part 4 Worksheet</v>
      </c>
    </row>
    <row r="59" spans="1:2" x14ac:dyDescent="0.25">
      <c r="A59" s="9" t="s">
        <v>131</v>
      </c>
      <c r="B59" s="14"/>
    </row>
    <row r="60" spans="1:2" ht="30" x14ac:dyDescent="0.25">
      <c r="A60" s="10" t="s">
        <v>117</v>
      </c>
      <c r="B60" t="str">
        <f>IF(COUNTA('High Risk Patients'!N4:N33)&lt;30,"Please complete the Part 4 Worksheet",COUNTIF('High Risk Patients'!N4:N33,"Yes"))</f>
        <v>Please complete the Part 4 Worksheet</v>
      </c>
    </row>
    <row r="61" spans="1:2" ht="30" x14ac:dyDescent="0.25">
      <c r="A61" s="10" t="s">
        <v>118</v>
      </c>
      <c r="B61" t="str">
        <f>IF(COUNTA('High Risk Patients'!N4:N33)&lt;30,"Please complete the Part 4 Worksheet",COUNTIF('High Risk Patients'!N4:N33,"No"))</f>
        <v>Please complete the Part 4 Worksheet</v>
      </c>
    </row>
    <row r="62" spans="1:2" ht="30" x14ac:dyDescent="0.25">
      <c r="A62" s="10" t="s">
        <v>119</v>
      </c>
      <c r="B62" t="str">
        <f>IF(COUNTA('High Risk Patients'!N4:N33)&lt;30,"Please complete the Part 4 Worksheet",COUNTIF('High Risk Patients'!N4:N33,"N/A"))</f>
        <v>Please complete the Part 4 Worksheet</v>
      </c>
    </row>
  </sheetData>
  <sheetProtection algorithmName="SHA-512" hashValue="ntfMsDBo2PuH+iO1OuzEyID2W+dgHS0boVylPJacKivaXDILMYOttWZ6OE91mSE9bBER2VUI8ghxcXL3g9+WSQ==" saltValue="FXPbaKOzUxz6wwG3LDuj/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647b5e8-e984-43ae-bdd2-00b2faccf1d1" xsi:nil="true"/>
    <Date xmlns="c3ea5a7f-0794-451b-8053-72eb42be1c2d" xsi:nil="true"/>
    <lcf76f155ced4ddcb4097134ff3c332f xmlns="c3ea5a7f-0794-451b-8053-72eb42be1c2d">
      <Terms xmlns="http://schemas.microsoft.com/office/infopath/2007/PartnerControls"/>
    </lcf76f155ced4ddcb4097134ff3c332f>
    <_dlc_DocId xmlns="2647b5e8-e984-43ae-bdd2-00b2faccf1d1">YU52FPMFMMT7-1977900663-280109</_dlc_DocId>
    <_dlc_DocIdUrl xmlns="2647b5e8-e984-43ae-bdd2-00b2faccf1d1">
      <Url>https://leapfroggroup2.sharepoint.com/sites/TheLeapfrogGroup/_layouts/15/DocIdRedir.aspx?ID=YU52FPMFMMT7-1977900663-280109</Url>
      <Description>YU52FPMFMMT7-1977900663-280109</Description>
    </_dlc_DocIdUrl>
    <SharedWithUsers xmlns="2647b5e8-e984-43ae-bdd2-00b2faccf1d1">
      <UserInfo>
        <DisplayName>Katie Burggraf Stewart</DisplayName>
        <AccountId>44</AccountId>
        <AccountType/>
      </UserInfo>
      <UserInfo>
        <DisplayName>Missy Danforth</DisplayName>
        <AccountId>29</AccountId>
        <AccountType/>
      </UserInfo>
      <UserInfo>
        <DisplayName>Jean-Luc Tilly</DisplayName>
        <AccountId>35</AccountId>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FBFE9F8E814B9458E004ABC1F0CC3C9" ma:contentTypeVersion="19" ma:contentTypeDescription="Create a new document." ma:contentTypeScope="" ma:versionID="e7cd13f3558d38bd4684cbf7e0d5472a">
  <xsd:schema xmlns:xsd="http://www.w3.org/2001/XMLSchema" xmlns:xs="http://www.w3.org/2001/XMLSchema" xmlns:p="http://schemas.microsoft.com/office/2006/metadata/properties" xmlns:ns2="2647b5e8-e984-43ae-bdd2-00b2faccf1d1" xmlns:ns3="c3ea5a7f-0794-451b-8053-72eb42be1c2d" targetNamespace="http://schemas.microsoft.com/office/2006/metadata/properties" ma:root="true" ma:fieldsID="919556558fd1fa526ac2053f7cb92754" ns2:_="" ns3:_="">
    <xsd:import namespace="2647b5e8-e984-43ae-bdd2-00b2faccf1d1"/>
    <xsd:import namespace="c3ea5a7f-0794-451b-8053-72eb42be1c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Date"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7b5e8-e984-43ae-bdd2-00b2faccf1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2799136a-fe62-4499-90af-c73bc3fef729}" ma:internalName="TaxCatchAll" ma:showField="CatchAllData" ma:web="2647b5e8-e984-43ae-bdd2-00b2faccf1d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a5a7f-0794-451b-8053-72eb42be1c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ate" ma:index="13" nillable="true" ma:displayName="Date" ma:format="DateOnly" ma:internalName="Date">
      <xsd:simpleType>
        <xsd:restriction base="dms:DateTim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7e3171-58b2-4d53-84aa-4c22be8b09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9768A-5013-442C-9A57-79EC8D0CF60E}">
  <ds:schemaRefs>
    <ds:schemaRef ds:uri="http://schemas.microsoft.com/sharepoint/v3/contenttype/forms"/>
  </ds:schemaRefs>
</ds:datastoreItem>
</file>

<file path=customXml/itemProps2.xml><?xml version="1.0" encoding="utf-8"?>
<ds:datastoreItem xmlns:ds="http://schemas.openxmlformats.org/officeDocument/2006/customXml" ds:itemID="{2BA2EEDA-0DDF-46E7-883F-56DD6A5F5A67}">
  <ds:schemaRefs>
    <ds:schemaRef ds:uri="c3ea5a7f-0794-451b-8053-72eb42be1c2d"/>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 ds:uri="2647b5e8-e984-43ae-bdd2-00b2faccf1d1"/>
    <ds:schemaRef ds:uri="http://purl.org/dc/terms/"/>
    <ds:schemaRef ds:uri="http://purl.org/dc/elements/1.1/"/>
  </ds:schemaRefs>
</ds:datastoreItem>
</file>

<file path=customXml/itemProps3.xml><?xml version="1.0" encoding="utf-8"?>
<ds:datastoreItem xmlns:ds="http://schemas.openxmlformats.org/officeDocument/2006/customXml" ds:itemID="{820BA302-874D-48A4-8571-60200F49C361}">
  <ds:schemaRefs>
    <ds:schemaRef ds:uri="http://schemas.microsoft.com/sharepoint/events"/>
  </ds:schemaRefs>
</ds:datastoreItem>
</file>

<file path=customXml/itemProps4.xml><?xml version="1.0" encoding="utf-8"?>
<ds:datastoreItem xmlns:ds="http://schemas.openxmlformats.org/officeDocument/2006/customXml" ds:itemID="{7EEA4C41-AF19-446F-8D77-230C7D27A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7b5e8-e984-43ae-bdd2-00b2faccf1d1"/>
    <ds:schemaRef ds:uri="c3ea5a7f-0794-451b-8053-72eb42be1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Patients with Schled Surgeries</vt:lpstr>
      <vt:lpstr>Sheet1</vt:lpstr>
      <vt:lpstr>All Hospitalized Patients</vt:lpstr>
      <vt:lpstr>Meals % Calculator</vt:lpstr>
      <vt:lpstr>High Risk Patients</vt:lpstr>
      <vt:lpstr>Data Entry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Jean-Luc</dc:creator>
  <cp:keywords/>
  <dc:description/>
  <cp:lastModifiedBy>Jean-Luc Tilly</cp:lastModifiedBy>
  <cp:revision/>
  <dcterms:created xsi:type="dcterms:W3CDTF">2023-02-28T18:05:15Z</dcterms:created>
  <dcterms:modified xsi:type="dcterms:W3CDTF">2023-11-30T18:26:37Z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0x0101009FBFE9F8E814B9458E004ABC1F0CC3C9</vt:lpwstr>
  </property>
  <property fmtid="{D5CDD505-2E9C-101B-9397-08002B2CF9AE}" pid="3" name="_dlc_DocIdItemGuid">
    <vt:lpwstr>9cead9f4-b833-483e-8252-151616d56a9d</vt:lpwstr>
  </property>
  <property fmtid="{D5CDD505-2E9C-101B-9397-08002B2CF9AE}" pid="4" name="MediaServiceImageTags">
    <vt:lpwstr/>
  </property>
</Properties>
</file>